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F:\users\GP\Meetings\Kildare-Newbridge MD\2022\Agenda Reports\04 April\"/>
    </mc:Choice>
  </mc:AlternateContent>
  <xr:revisionPtr revIDLastSave="0" documentId="8_{3AD72B32-1F75-4B0A-A5D9-FF30161D1102}" xr6:coauthVersionLast="47" xr6:coauthVersionMax="47" xr10:uidLastSave="{00000000-0000-0000-0000-000000000000}"/>
  <bookViews>
    <workbookView xWindow="-120" yWindow="-120" windowWidth="25440" windowHeight="15390" activeTab="1" xr2:uid="{BF7DE411-0F56-446D-BD2B-EF7802C9D25E}"/>
  </bookViews>
  <sheets>
    <sheet name="Summary - all awards MDs" sheetId="1" r:id="rId1"/>
    <sheet name="Summary - all awards 202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4" i="1" l="1"/>
  <c r="G66" i="1" l="1"/>
  <c r="G115" i="3"/>
  <c r="G115" i="1"/>
  <c r="G66" i="3" l="1"/>
  <c r="G74" i="3"/>
  <c r="G123" i="3" s="1"/>
  <c r="G80" i="3"/>
  <c r="G80" i="1"/>
  <c r="G119" i="3" l="1"/>
  <c r="G110" i="3"/>
  <c r="G104" i="3"/>
  <c r="G97" i="3"/>
  <c r="G91" i="3"/>
  <c r="G86" i="3"/>
  <c r="G70" i="3"/>
  <c r="G61" i="3"/>
  <c r="G53" i="3"/>
  <c r="G49" i="3"/>
  <c r="G45" i="3"/>
  <c r="G122" i="3" s="1"/>
  <c r="G124" i="3" l="1"/>
  <c r="G119" i="1"/>
  <c r="G110" i="1"/>
  <c r="G104" i="1"/>
  <c r="G97" i="1"/>
  <c r="G91" i="1"/>
  <c r="G86" i="1"/>
  <c r="G70" i="1"/>
  <c r="G61" i="1"/>
  <c r="G53" i="1"/>
  <c r="G49" i="1"/>
  <c r="G45" i="1"/>
  <c r="G124" i="1" s="1"/>
  <c r="G125" i="1" l="1"/>
  <c r="G126" i="1" s="1"/>
  <c r="G120" i="1"/>
</calcChain>
</file>

<file path=xl/sharedStrings.xml><?xml version="1.0" encoding="utf-8"?>
<sst xmlns="http://schemas.openxmlformats.org/spreadsheetml/2006/main" count="761" uniqueCount="286">
  <si>
    <t>Kildare County Council Arts Grants and Bursary Award Opportunities 2022</t>
  </si>
  <si>
    <t>Report for Kildare County Council Municipal District April meetings 2022, seeking approval of members</t>
  </si>
  <si>
    <t>Prepared by Lucina Russell, Arts Officer, Kildare County Council</t>
  </si>
  <si>
    <t>External assessors: 
Sarah Browne, independent artist; Paul Dowling, independent Sound Engineer; Oisín Fagan, Writer in Residence 2021/22; Maria Fleming, CEO First Fortnight; Declan Gorman, independent theatre practitioner; James Harrold, Galway City Arts Officer (retired); Rhona McGrath, Roscommon County Arts Officer; Matthew Ralli, Ececutive Coach and independent artist; Alex Rosiak, A/D Riverbank Arts Centre; Caroline Williams, Marketing Riverbank Arts Centre.</t>
  </si>
  <si>
    <t xml:space="preserve">Arts Act Grant </t>
  </si>
  <si>
    <t>First name</t>
  </si>
  <si>
    <t>Last name</t>
  </si>
  <si>
    <t xml:space="preserve">Name / name of organisation </t>
  </si>
  <si>
    <t>Municipal District</t>
  </si>
  <si>
    <t>Provide a brief summary of your proposed project</t>
  </si>
  <si>
    <t>Award</t>
  </si>
  <si>
    <t>Amy</t>
  </si>
  <si>
    <t>Douglas</t>
  </si>
  <si>
    <t>An Nuadha Players</t>
  </si>
  <si>
    <t>Clane / Maynooth</t>
  </si>
  <si>
    <t xml:space="preserve">'Twisted! A Wicked Fairytale' is a fantasy theatre production which will run in the Aula Maxima, Maynooth from May 19th-22nd. </t>
  </si>
  <si>
    <t>Blathnaid</t>
  </si>
  <si>
    <t>Ryan</t>
  </si>
  <si>
    <t>Blán Ryan</t>
  </si>
  <si>
    <t>Naas</t>
  </si>
  <si>
    <t>To develop and execute video artwork and to exhibit the video art in the public domain (exhibition spaces and online portals) by means of an updated computer allowing video footage to be edited and enhanced.The current machine is over 10 years old and not capable of the simplest edit program.</t>
  </si>
  <si>
    <t>Catriona</t>
  </si>
  <si>
    <t>Leahy</t>
  </si>
  <si>
    <t>Catriona Leahy</t>
  </si>
  <si>
    <t>This funding supports research and development of a new piece of work that explores and maps the surface of the bog through use of digital media and remote mapping technology. I seek funding to purchase equipment to enable this. Technical support will be provided by Fire Station Artist Studios.</t>
  </si>
  <si>
    <t>Celine</t>
  </si>
  <si>
    <t>Hanratty</t>
  </si>
  <si>
    <t>PlayActing Youth Theatre</t>
  </si>
  <si>
    <t>Cellbridge / Leixlip</t>
  </si>
  <si>
    <t>Performance of Youth Theatre play "Hunt" . The first performance in Straffan Community Hall on 3rd April 2022. The cast will then travel to The Lyric Theater, Belfast in May 2022 to perform at the National Theatre Connections festival. We hope to perform at another Kildare location in the Autumn.</t>
  </si>
  <si>
    <t>Conor</t>
  </si>
  <si>
    <t>Burke</t>
  </si>
  <si>
    <t>Conor Burke</t>
  </si>
  <si>
    <t>Ireland. 2022. Geraldine has lost her job and Luke has lost his prospects. A mother and son who are stuck at a dead end in their lives, they are desperate to find their way out of the ailing circumstances that they find themselves in.</t>
  </si>
  <si>
    <t>Denis</t>
  </si>
  <si>
    <t>Kelly</t>
  </si>
  <si>
    <t>Denis Kelly</t>
  </si>
  <si>
    <t>I am developing paintings initially with regard to scale and now concerning shape where I hope to expand on the research through further support through the â€˜Acts Grant 2022.I expect to exhibit work during 2023 depending on gallery programming.Location to be confirmed (Possibly Luan, Butler Gallery or other).</t>
  </si>
  <si>
    <t>Eilis</t>
  </si>
  <si>
    <t>Kavanagh</t>
  </si>
  <si>
    <t>PopUpArt Newbridge</t>
  </si>
  <si>
    <t>Kildare / Newbridge</t>
  </si>
  <si>
    <t>Facilitate and enable a collaboraton of local Artists of all levels, showcase their work both Virtually  and at  Walk In exhibitions, to a wider audience than previously available to them as follows:June -Whitewater Shopping Centre incorporating June FestSeptember - Whitewater SC incorporating Culture NightDecember Newbridge Town Hall- Christmas Art Fair</t>
  </si>
  <si>
    <t>Ena</t>
  </si>
  <si>
    <t>Fitzpatrick</t>
  </si>
  <si>
    <t>Abbey Art Group Celbridge</t>
  </si>
  <si>
    <t>Abbey Art Group propose having an A4 hard back, full colour, glossy paged book published depicting members' artworks with accompanying text, representing historical and natural aspects of our locality. We intend launching the book, to coincide with our 40th Anniversary, at an exhibition in Castletown House, Celbridge in November 2022.</t>
  </si>
  <si>
    <t>Isobel</t>
  </si>
  <si>
    <t>Brady</t>
  </si>
  <si>
    <t>Isobel Brady</t>
  </si>
  <si>
    <t>Athy</t>
  </si>
  <si>
    <t xml:space="preserve">I am staging a production of Seussical Jr in April 2022.  I have 83 children from the ages of 3yrs to 16yrs of age performing in Ard Scoil Na Trionoide in Athy. We make our own set, make/hire costumes, make/hire props and hire in professional lights and sound. </t>
  </si>
  <si>
    <t>John</t>
  </si>
  <si>
    <t>Johnson</t>
  </si>
  <si>
    <t>John Johnson</t>
  </si>
  <si>
    <t xml:space="preserve">Millicent Singers a 35 member choral group based in Prosperous Co Kildare .Project will resume full choir rehearsals from September 2022 ..and  a Christmas Concert 2022 and a Summer Concert in 2023  and to resume entry at various choral competitions ..i.e. Cork , Derry , Sligo etc </t>
  </si>
  <si>
    <t>Geoghegan</t>
  </si>
  <si>
    <t>Naas Moat Writers</t>
  </si>
  <si>
    <t>We plan to expand our writing output this year. Last year we published an anthology, this year we aim to learn more about writing, broadening our diversity and content.We plan to invite established authors to pass on their knowledge through workshops and seminars during the coming year.</t>
  </si>
  <si>
    <t>Liadain</t>
  </si>
  <si>
    <t>Butler</t>
  </si>
  <si>
    <t>Liadain butler</t>
  </si>
  <si>
    <t>Design and paint two murals in Suncroft lodge nursing home 2.25 x 4.25 metres, bringing the outdoors in to the clients of the home.The designs will be chosen by residents and completed by the artist on site .Design/make a sensory mural of clay tiles in the garden in resident  workshops.</t>
  </si>
  <si>
    <t>Lucy</t>
  </si>
  <si>
    <t>Sheridan</t>
  </si>
  <si>
    <t>Lucy Sheridan</t>
  </si>
  <si>
    <t>I am requesting funding for materials to create new ceramic work as part of my two-person exhibition in The Complex Gallery, Dublin in December 2022. Funding will be used to buy an extruder, glazes and clay and will also fund the rental of the kiln&amp;nbsp;at Firestation Artistsâ€™ Studios, Dublin.&amp;nbsp;</t>
  </si>
  <si>
    <t>Mairead</t>
  </si>
  <si>
    <t>Carroll</t>
  </si>
  <si>
    <t>Mairead Carroll</t>
  </si>
  <si>
    <t>'If The Stars Could See You Now' is the title of my proposed project and debut EP as a Singer/Songwriter. I will be collaborating with Matteo Cullen ,an award winning musician and producer in his recording studio in Durrow Co.Offaly for my EP release in The Moat Theatre on 1/7/2022</t>
  </si>
  <si>
    <t>Margaret</t>
  </si>
  <si>
    <t>O'Connell</t>
  </si>
  <si>
    <t>Sallins Dramatic Society</t>
  </si>
  <si>
    <t>Our intention is to perform a play on behalf of Sallins Dramatic Society in The Bridgewater Inn, Sallins. The play will run from wednesday may 2nd to saturday may 7th 2022.This only our second live performance as unfortunately due to covid we had to cancel our scheduled play for 2020/21.</t>
  </si>
  <si>
    <t>Mark</t>
  </si>
  <si>
    <t>Barber</t>
  </si>
  <si>
    <t>Mark Barber</t>
  </si>
  <si>
    <t>I wish to work with Kildare based photographer and artist, Brian Cregan, to photograph and print a series of images from my large body of sketchbooks.  My work focuses on characters, monsters, clothing, weaponry and scenes featured within my own fantasy fiction stories.</t>
  </si>
  <si>
    <t>Martina</t>
  </si>
  <si>
    <t>O'Brien</t>
  </si>
  <si>
    <t>Martina O'Brien</t>
  </si>
  <si>
    <t>To develop and produce an expansive site-specific installation for solo exhibition in Highlanes Gallery.</t>
  </si>
  <si>
    <t>Mary</t>
  </si>
  <si>
    <t>Mary Ryan</t>
  </si>
  <si>
    <t>I have completed Act 1 of Lar and Tilly. It has since developed into a two Act piece. I want to finish writing Act Two, develop the remaining plot points, rewrite scenes and complete the final draft of this 2 x 55 minute play over a four weeks period.</t>
  </si>
  <si>
    <t>Mila</t>
  </si>
  <si>
    <t>Evans</t>
  </si>
  <si>
    <t>Mila Evans</t>
  </si>
  <si>
    <t>I plan to participate in ballet summer schools in Europe. These courses will enhance my professional development and give me the opportunity to work with world class mentors and improve my technique and artistic abilities. I have been accepted into the Royal Danish Summer School and Amsterdam International Summer School.</t>
  </si>
  <si>
    <t>Newbridge</t>
  </si>
  <si>
    <t>Musical Theatre</t>
  </si>
  <si>
    <t>Newbridge Musical Theatre</t>
  </si>
  <si>
    <t>Construction of the set for our upcoming production of 'Evita'.</t>
  </si>
  <si>
    <t>Noel</t>
  </si>
  <si>
    <t>Hensey</t>
  </si>
  <si>
    <t>Noel Hensey</t>
  </si>
  <si>
    <t>The&amp;nbsp;Arts&amp;nbsp;Act&amp;nbsp;Grant is also being sought to:&amp;nbsp;i).&amp;nbsp;&amp;nbsp;&amp;nbsp;Fund three international exhibitions, two solo and one group.ii).&amp;nbsp;&amp;nbsp;Research and produce a new body of work for a solo exhibition at&amp;nbsp;36 Gallery,&amp;nbsp;Newcastle Upon Tyne, U.K.iii). Build international professional networks to advance&amp;nbsp;my professional career.&amp;nbsp;&amp;nbsp;&amp;nbsp;</t>
  </si>
  <si>
    <t>Pamela</t>
  </si>
  <si>
    <t>de Bri</t>
  </si>
  <si>
    <t>Pamela de BrÃ­</t>
  </si>
  <si>
    <t>Prepare my project consisting of researching, documenting and subsequently painting 26 of Ireland's offshore islands for presentation. To continue exploring, documenting and painting the remaining islands for eventual exhibition.To document the islands as a visual, historical record.To publish a small publication with a brief history of each of the islands.</t>
  </si>
  <si>
    <t>Pat</t>
  </si>
  <si>
    <t>Hendrick</t>
  </si>
  <si>
    <t>Teresa Brayton Players</t>
  </si>
  <si>
    <t>Productions are under consideration at present and will be staged in Newtown Hall, Newtown, Co. Kildare. Between Oct 2022 and March 2023.Last Tango in Newtown (Litte Grimley) by David TristramA Night Out by Frank VickeryThe Quiet Land by Malachy McKennaLonestar by James McLureRabbit Hole by David Lindsay-AbaireChristmas video production.</t>
  </si>
  <si>
    <t>Patricia</t>
  </si>
  <si>
    <t>Logan</t>
  </si>
  <si>
    <r>
      <t>Craobh Bheartla Uí Fhlatharta, CC</t>
    </r>
    <r>
      <rPr>
        <sz val="9"/>
        <color theme="1"/>
        <rFont val="Calibri"/>
        <family val="2"/>
      </rPr>
      <t>É</t>
    </r>
  </si>
  <si>
    <t xml:space="preserve">Tune BookTo create an educational resource for students, teachers and branch members for tuition and activities such performing at community events, religious services, charitable fundraisers, Comhaltas competitions and branch sessions.&amp;nbsp;&amp;nbsp;To act as a repository and archive to reflect and acknowledge the contribution of  members over the past forty years. </t>
  </si>
  <si>
    <t>peter</t>
  </si>
  <si>
    <t>mccluskey</t>
  </si>
  <si>
    <t>Peter McCluskey</t>
  </si>
  <si>
    <t>Compose ten original pieces of tradition music ( 5 x songs &amp;amp; 5 x tradition tunes) during 2022. All ten pieces will be "Kildare County" themed.Make sound recordings of all ten pieces.Create/record a video for each piece.&amp;nbsp;Upload all ten videos to social media video platforms e.g. You Tube, Vimeo</t>
  </si>
  <si>
    <t>Sadhbh</t>
  </si>
  <si>
    <t>O'Sullivan</t>
  </si>
  <si>
    <t>Skylarks Music Club</t>
  </si>
  <si>
    <t>Skylarks Music Club is an eclectic gathering of some of Ireland's finest musicians and songwriters. Based in Kildare, our mission is to cultivate a community spirit through music, and to provide a platform for local and national acts to appear in front of intimate audiences.</t>
  </si>
  <si>
    <t>Sadie</t>
  </si>
  <si>
    <t>O'Reiily</t>
  </si>
  <si>
    <t>Clane Musical &amp; Dramatic Society</t>
  </si>
  <si>
    <t>Application #1: The Society's second most important production of the year will be the return of our annual pantomime in December.  This proposed project  not only caters to the child in us all, but is an important introduction to theatre for most of the children in the cast.  
Application #2: The Society's main project is the  production of the musical Legally Blond to be staged in The Abbey, Clane, from 5th to 9th April, 2022With a cast of forty aged from 17 to 74, excitement is mounting in the Abbey and throughout the village for our first show since 2019.</t>
  </si>
  <si>
    <t>Shane</t>
  </si>
  <si>
    <t>Hynan</t>
  </si>
  <si>
    <t>Shane Hynan</t>
  </si>
  <si>
    <t>Iâ€™m due to have an exhibition of my ongoing photographic series&amp;nbsp;â€˜Beneath | BeofhÃ³dâ€™ in Kildare Town Library in June 2022. Iâ€™m applying for funding to cover 65% of the total productions costs associated with this exhibition which includes printing and framing of fine art photographic work.&amp;nbsp;</t>
  </si>
  <si>
    <t>Sharon</t>
  </si>
  <si>
    <t>Murphy</t>
  </si>
  <si>
    <t>Sharon Murphy</t>
  </si>
  <si>
    <t>We are seeking funding for the development, recording, and mixing of an original four-song EP. To be completed at our home studio Hidden Door by Dec 2022, this body of work will add to Sharon's growing discography and strengthen her position as an emerging midlife artist in the county.</t>
  </si>
  <si>
    <t>Shauna</t>
  </si>
  <si>
    <t>Gilligan</t>
  </si>
  <si>
    <t>Shauna Gilligan</t>
  </si>
  <si>
    <t>"The Brigid Cuts" willbuild on previous research, access new research in Brigidine Archives (The Delany Archives, Carlow College) and National Library of Ireland.form nine interlinked fictionalised stories of Brigid from the 5th Century to the 23rd Century - a book-length manuscriptTimeline:Research/writing: April to September 2022.Further writing/Editing: September to December 2022.</t>
  </si>
  <si>
    <t>Sheena</t>
  </si>
  <si>
    <t>Malone</t>
  </si>
  <si>
    <t>Sheena Malone</t>
  </si>
  <si>
    <t>Investigating Irish folk medicine, I would like to create a series of textile art pieces using dyes from medicinal plans and make a short film about traditional healers in the Irish midlands.</t>
  </si>
  <si>
    <t>Tamara</t>
  </si>
  <si>
    <t>McCarthy</t>
  </si>
  <si>
    <t>Explore Youth Theatre</t>
  </si>
  <si>
    <t>Sharon Mannion will work with Explore, on elements of stand-up comedy, improvisation, sketches, comedy-acting, and silly story-telling. These confidence-building workshops in a supportive environment, give participants the tools to express themselves, improve their creativity, teamwork and social skills,  and unleash their inner comedian! Explore will produce a devised, performance-ready piece.&amp;nbsp;</t>
  </si>
  <si>
    <t>Tara</t>
  </si>
  <si>
    <t>Tara Carroll</t>
  </si>
  <si>
    <t>Develop new stone sculpting skills and methodologies through intensive workshops facilitated by professional sculptor Mick Wilkens. These one on one workshops will explore different techniques both machine and hand carving to grant me means to achieve my ambition of a new series of stone artworks and advance my art practice.</t>
  </si>
  <si>
    <t>Thomas</t>
  </si>
  <si>
    <t>Clare</t>
  </si>
  <si>
    <t>Thomas Clare</t>
  </si>
  <si>
    <t>I will shoot a music video in a maze in prosperous. I will hire 16 actors to play roles. I will hire a production team. I will hire a studio to record my song.This video will promote drug addiction awareness, mental health awareness and creativity. I will shoot in June.</t>
  </si>
  <si>
    <t>Trina</t>
  </si>
  <si>
    <t>Mulligan</t>
  </si>
  <si>
    <t>South Kildare Photography Club</t>
  </si>
  <si>
    <t>As in Previous years we intend to create and have printed large photographs to display in and around the Newbridge Area during the week of the June Bank Holiday</t>
  </si>
  <si>
    <t>Triona</t>
  </si>
  <si>
    <t>Homan</t>
  </si>
  <si>
    <t>Our Lady's Gospel Choir</t>
  </si>
  <si>
    <t xml:space="preserve">Specialist professional workshops for choir members in order to improve the standard of the choir, and variety of music performed. </t>
  </si>
  <si>
    <t>Total Awarded</t>
  </si>
  <si>
    <t>Artistic Entrepreneur in association with Kildare Local Enterprise Office (LEO)</t>
  </si>
  <si>
    <t>Valerie</t>
  </si>
  <si>
    <t>Owl Fellas' Press</t>
  </si>
  <si>
    <t>It is proposed to set up a writing opportunity for male writers over the age of 60, to develop new writers of that vintage, and to encourage those ignored by the mainstream publishers and grant providers, which will be overseen by those with a professional skillset.</t>
  </si>
  <si>
    <t>Arts, Health &amp; Wellbeing Bursary Award</t>
  </si>
  <si>
    <t>Philippa</t>
  </si>
  <si>
    <t>Donnellan</t>
  </si>
  <si>
    <t>Philippa Donnellan</t>
  </si>
  <si>
    <t>The proposed dance project begins development of a community/professional performance piece A LIFE LONG TALE, exploring themes of work in rural/urban settings.&amp;nbsp;Led by dancers Philippa Donnellan and Ailish Claffey, it offers local communities opportunity to participate in free, creative dance/social activities at Croi AnuCentre in Moone, Kildare, September 2022.</t>
  </si>
  <si>
    <t>Arts in Education Bursary Award</t>
  </si>
  <si>
    <t>Antoinette</t>
  </si>
  <si>
    <t>Brennan</t>
  </si>
  <si>
    <t>Curragh Post Primary School</t>
  </si>
  <si>
    <t>The project would seek to promote the subject of art and prepare students with skills in key areas of the  Art curriculum. The project would focus on the theme of Identity.&amp;nbsp;Activities would include engagement with the practice of Still life, Imaginative Composition and Self Portraiture.&amp;nbsp;</t>
  </si>
  <si>
    <t>Maria</t>
  </si>
  <si>
    <t>Treacy</t>
  </si>
  <si>
    <t>Ardscoil Na Trionoide</t>
  </si>
  <si>
    <t>Ciara O Keeffe local ceramic artist. Ciara will visit the school focusing on coil and slab building ceramic techniques with a aim for students to create there own sculptural piece from concept to 3D finished.We aim to have Ciara in the school for 3 days per week over 3 weeks</t>
  </si>
  <si>
    <t>marta</t>
  </si>
  <si>
    <t>golubowska</t>
  </si>
  <si>
    <t>Scoil Bhride Kilcullen</t>
  </si>
  <si>
    <t xml:space="preserve">The proposed collaboration is looking at the world of insects in particular bees. focused on the process we will be creating art discussing climate change and its consequences for the environment, identity, sense of place. We will work through a medium of ceramics incorporating elements of printing, drawing, collage. </t>
  </si>
  <si>
    <t>Cadamstown National School</t>
  </si>
  <si>
    <t xml:space="preserve">We propose to engage students  in an art project that involves the themes of â€˜Birds eye viewâ€™, â€˜Sense of placeâ€™ and â€˜We all belongâ€™. We hope to  create a number of finished pieces of artwork focusing on the local environment  of Cadamstown. </t>
  </si>
  <si>
    <t>Niamh</t>
  </si>
  <si>
    <t>St. Marks Special School</t>
  </si>
  <si>
    <t>Students will learn about fashion styles and trends, and concepts. Importance will be placed on the reuse, recycling, repair and reimagining of materials. The project will take place on the grounds of St. Marks Special School, culminating in an exhibition in the Children's Gallery, Riverbank Arts Centre, Newbridge.&amp;nbsp;</t>
  </si>
  <si>
    <t xml:space="preserve">Drama League of Ireland Summer School Bursary Award </t>
  </si>
  <si>
    <t>Vince</t>
  </si>
  <si>
    <t>Breheny</t>
  </si>
  <si>
    <t>DLI will publish the various course details soon...</t>
  </si>
  <si>
    <t>For me a significant creative and performance dust off after two years of live performance inactivity due to Covid.</t>
  </si>
  <si>
    <t xml:space="preserve">First Fortnight Award in association with First Fortnight Festival </t>
  </si>
  <si>
    <t>clodagh</t>
  </si>
  <si>
    <t>kelly</t>
  </si>
  <si>
    <t>Clodagh Kelly</t>
  </si>
  <si>
    <t>FREEDOM OF CHOICEFreedom of Choice is a creative residency/workshop, with Visual Artist Clodagh Kelly. The participants will be asked to create artwork in response to the theme 'Freedom of Choice'.The creative residency/workshop and exhibition will run in the Riverbank Arts Centre as part of the First Fortnight Programme 2023.</t>
  </si>
  <si>
    <t>Darren</t>
  </si>
  <si>
    <t>Donohue</t>
  </si>
  <si>
    <t>Darren Donohue.</t>
  </si>
  <si>
    <t>This Award will support the presentation of a new play @ Riverbank Theatre, Newbridge.&amp;nbsp;&amp;nbsp;Itâ€™ll explore the relationship between people with chronic illness &amp;amp; technology.&amp;nbsp;In 2010, I was diagnosed with Crohnâ€™s disease, this play will give voice to people in a similar position, who rely heavily on the virtual world.</t>
  </si>
  <si>
    <t>Marta Golubowska</t>
  </si>
  <si>
    <t xml:space="preserve">I would like to propose my collaboration as a visual artist and art educator with the group of members of EVE Larine in Maynooth to create a meaningful artwork that will represent the challenges of each individual in their daily struggle with stigma and prejudice towards mental health problems.  </t>
  </si>
  <si>
    <t xml:space="preserve">Total Awarded </t>
  </si>
  <si>
    <t>Local Publishing Award</t>
  </si>
  <si>
    <t>Gerry</t>
  </si>
  <si>
    <t>Barnes</t>
  </si>
  <si>
    <t>Wordsmiths Writers Group</t>
  </si>
  <si>
    <t>All Aboard!&amp;nbsp;is a pacey read about passengers and staff thrown together by fate on a CIE night train in the 1980s, rolling through the Irish countryside, reflecting life in Ireland in 1986, and beyond. Who will survive the devastating climax in Kildare and what revelations 30 years on? 65,000 words.</t>
  </si>
  <si>
    <t>McDonald</t>
  </si>
  <si>
    <t>Ink Tank Creative Writing Group</t>
  </si>
  <si>
    <t>Ink Tank Writers are writing a relay book, with a working title of Library Days. The premise of the book is:What happens when a small-town writing group is taken hostage in their local library?Lives will be threatened, and mayhem will ensue.Will anyone survive unscathed?Read on to find outâ€¦.</t>
  </si>
  <si>
    <t>Platform 4 Recording Bursary Award</t>
  </si>
  <si>
    <t>Playacting Youth theatre</t>
  </si>
  <si>
    <t xml:space="preserve">Our members completed a script last year during Covid Lockdown which is a podcast called "A Tale as old as Crime". We plan to record the podcast portion and sound effects and combine it with brief theatre pieces. </t>
  </si>
  <si>
    <t>Eamon</t>
  </si>
  <si>
    <t>Sinnott</t>
  </si>
  <si>
    <t>Eamon Sinnott</t>
  </si>
  <si>
    <t>I would love the opportunity to work with a Professional Sound Engineer to assess the merit of my original song and music compositions and how they could be improved and enhanced into a more professional recording. I play guitar, Piano &amp;amp; Keyboards.</t>
  </si>
  <si>
    <t>Kasia</t>
  </si>
  <si>
    <t>Eliasz</t>
  </si>
  <si>
    <t>Kasia Eliasz</t>
  </si>
  <si>
    <t>"Ta Tum Tum" is an educational performance and workshop created for children allowing them to explore Brazilian music through popular songs they have chosen. Recording at Platform 4 allows Kasia Eliasz to tour nationally to various venues, ie. pre schools/libraries to present the workshop to many children in Ireland.</t>
  </si>
  <si>
    <t>Research and Thinking Bursary Award</t>
  </si>
  <si>
    <t>Ann Maria</t>
  </si>
  <si>
    <t>Healy</t>
  </si>
  <si>
    <t>Ann Maria Healy</t>
  </si>
  <si>
    <t>To continue with research of Neurofeedback therapy - a biofeedback therapyEngage with a data set of humans expressing emotionsTo utilize software that allows people to be observed and monitored through their webcam</t>
  </si>
  <si>
    <t>Kate</t>
  </si>
  <si>
    <t>Kate Murphy</t>
  </si>
  <si>
    <t xml:space="preserve">This research and development bursary will allow a number of cross-disciplinary collaborations to develop throughout 2022/2023. To explore ways in which arts practitioners can work and research collectively in an environment not centred around outcomes and hyper-productivity but rather through modes of peer-learning and methods of skill-sharing.&amp;nbsp; </t>
  </si>
  <si>
    <t>Martha</t>
  </si>
  <si>
    <t>Fitzgerald</t>
  </si>
  <si>
    <t>Martha Fitzgerald</t>
  </si>
  <si>
    <t>I propose to develop my creative practice through two weeks of research, thinking and playwriting time at home in Ticknevin, Co. Kildare, between the 4th and the 16th of July, 2022. This would be supported by mentorship from playwright Arthur Riordan providing feedback on my work through Zoom-based sessions.</t>
  </si>
  <si>
    <t>I intend to:Undertake an intense period of research to refine the focus of my rural based photographic practice through desk-based reading alongside critical analysis and feedback from my mentor.&amp;nbsp;Review the wider photographic context of my practice and explore its place within contemporary photographic practice and Irish visual culture.</t>
  </si>
  <si>
    <t>Short Grass Film Bursary Award</t>
  </si>
  <si>
    <t>Colin</t>
  </si>
  <si>
    <t>Weldon</t>
  </si>
  <si>
    <t>Veridian 3 Films Ltd</t>
  </si>
  <si>
    <t>Our proposal is to develop a screenplay focusing on a couple of free divers from Kildare who travel to the World Championships of free diving - or apnea - to challenge themselves and the limits of what is possible for a human being in the ocean.</t>
  </si>
  <si>
    <t>Lee-Loi</t>
  </si>
  <si>
    <t>Chieng</t>
  </si>
  <si>
    <t>Lee-Loi Chieng</t>
  </si>
  <si>
    <t>This is a lovely transgender drama story that Alan and I have been working on for a very long time. We're looking for a home with Kildare CoCo in mind, that believes in the creative team assembled and the message of the story to create this Short Film in 2022.</t>
  </si>
  <si>
    <t>Richard</t>
  </si>
  <si>
    <t>Lennon</t>
  </si>
  <si>
    <t>Richard Lennon</t>
  </si>
  <si>
    <t>Applying for finishing funds for "SWAN, UNMUTED," a short that was filmed entirely in Kildare. This film was adapted for the screen from a short play due to the COVID-19 Pandemic and did not have a post-production budget. This grant will cover final editing, color grading, music composition and mixing.</t>
  </si>
  <si>
    <t>Youth Arts Bursary Award</t>
  </si>
  <si>
    <t>Phoebe O'Leary</t>
  </si>
  <si>
    <t>O'Leary</t>
  </si>
  <si>
    <t>Ardclough Youth Theatre</t>
  </si>
  <si>
    <t>Dance artist and movement researcher Yasmin Mello will run an intensive summer programme around compassionate movement practices and cultural diversity. This collaborative process will explore how the performing arts sector can function as a space to create dialogue and reflections in a fun and community-led setting.&amp;nbsp;&amp;nbsp;</t>
  </si>
  <si>
    <t>Celbridge/Leixlip</t>
  </si>
  <si>
    <t>Celbridge / Leixlip</t>
  </si>
  <si>
    <t xml:space="preserve">Dennis O'Driscoll Literary Bursary Awards </t>
  </si>
  <si>
    <t xml:space="preserve">Executive Coaching for Creative Professional Bursary Award </t>
  </si>
  <si>
    <t>Claire</t>
  </si>
  <si>
    <t>Blennerhassett</t>
  </si>
  <si>
    <t>Jade</t>
  </si>
  <si>
    <t>Cox</t>
  </si>
  <si>
    <t>I wish to apply for this award to renew my confidence and focus, learn the tools required to identify and implement achievable goals, and create a clear roadmap forward in the development of my practice and in the creation of my show on Brigid of Kildare.&amp;nbsp;</t>
  </si>
  <si>
    <t xml:space="preserve">I am struggling to manage my writing career and would love the opportunity to work with an executive coach.  </t>
  </si>
  <si>
    <t xml:space="preserve">I am at a point in my artist career where I would thrive with some professional coaching. I would like to focus my aims and goals for my art. I would like to expand my current selling capacity on my website. I am looking to&amp;nbsp;maximise my art career. </t>
  </si>
  <si>
    <t>Total Arts Act Grants Awarded</t>
  </si>
  <si>
    <t xml:space="preserve">Total Arts Grants Awarded </t>
  </si>
  <si>
    <t>Total Arts Grants Awarded</t>
  </si>
  <si>
    <t>SUMMARY</t>
  </si>
  <si>
    <t>Total Awards 2022</t>
  </si>
  <si>
    <t>Roisin</t>
  </si>
  <si>
    <t>Ní Neachtain</t>
  </si>
  <si>
    <t>None</t>
  </si>
  <si>
    <t>I would like the award to assist me in carrying out research and working on my first full collection of poetry. The title of the collection is 'Breath on a Ridge of White Shadows'</t>
  </si>
  <si>
    <t>cross</t>
  </si>
  <si>
    <t xml:space="preserve">Tyrone Guthrie Centre Bursary Award </t>
  </si>
  <si>
    <t>Time and space to edit and sequence images from a long-term photographic project&amp;nbsp;for an upcoming solo exhibition and photobook.Time to develop my writing around my bog work and photographic practice.</t>
  </si>
  <si>
    <t>Vera</t>
  </si>
  <si>
    <t>McEvoy</t>
  </si>
  <si>
    <t>Vera McEvoy</t>
  </si>
  <si>
    <t>Residency plan:a.&amp;nbsp;&amp;nbsp;&amp;nbsp;&amp;nbsp;to revisit and resolve a multiple plate print project I started in 2010b.&amp;nbsp;&amp;nbsp;&amp;nbsp;&amp;nbsp;to reflect on my practice as a mature artist, subsequent to Covid</t>
  </si>
  <si>
    <t>Boyce</t>
  </si>
  <si>
    <t>Niamh Boyce</t>
  </si>
  <si>
    <t xml:space="preserve">'Bridget' is a novel about an Irish artist. It spans the Irish Famine, Victorian Edinburgh and 1920s Paris.  </t>
  </si>
  <si>
    <t>gavin</t>
  </si>
  <si>
    <t>casey</t>
  </si>
  <si>
    <t>My project is an exploration of art and music to include an installation, artworks and an virtual reality experience. I want the public to be immersed in the artist's creative process by displaying not only finished artworks but also visually documenting my process.</t>
  </si>
  <si>
    <r>
      <t>Emerging Visual Artist Solo Exhibition Bursary Award, in association with Riverbank Arts Centre</t>
    </r>
    <r>
      <rPr>
        <b/>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</si>
</sst>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18" x14ac:knownFonts="1">
    <font>
      <sz val="11"/>
      <color theme="1"/>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9"/>
      <color theme="1"/>
      <name val="Calibri"/>
      <family val="2"/>
    </font>
    <font>
      <sz val="9"/>
      <color rgb="FFFF0000"/>
      <name val="Calibri"/>
      <family val="2"/>
      <scheme val="minor"/>
    </font>
    <font>
      <sz val="7"/>
      <color theme="1"/>
      <name val="Calibri"/>
      <family val="2"/>
      <scheme val="minor"/>
    </font>
    <font>
      <b/>
      <sz val="11"/>
      <color rgb="FFFF0000"/>
      <name val="Calibri"/>
      <family val="2"/>
      <scheme val="minor"/>
    </font>
    <font>
      <b/>
      <sz val="8"/>
      <color theme="1"/>
      <name val="Calibri"/>
      <family val="2"/>
      <scheme val="minor"/>
    </font>
    <font>
      <b/>
      <sz val="7"/>
      <color theme="1"/>
      <name val="Calibri"/>
      <family val="2"/>
      <scheme val="minor"/>
    </font>
    <font>
      <sz val="11"/>
      <color theme="0"/>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FDDFF"/>
        <bgColor indexed="64"/>
      </patternFill>
    </fill>
    <fill>
      <patternFill patternType="solid">
        <fgColor theme="9" tint="0.79998168889431442"/>
        <bgColor indexed="64"/>
      </patternFill>
    </fill>
    <fill>
      <patternFill patternType="solid">
        <fgColor rgb="FFE1CEFE"/>
        <bgColor indexed="64"/>
      </patternFill>
    </fill>
    <fill>
      <patternFill patternType="solid">
        <fgColor rgb="FFFFC000"/>
        <bgColor indexed="64"/>
      </patternFill>
    </fill>
    <fill>
      <patternFill patternType="solid">
        <fgColor theme="4" tint="0.79998168889431442"/>
        <bgColor indexed="64"/>
      </patternFill>
    </fill>
    <fill>
      <patternFill patternType="solid">
        <fgColor rgb="FFDDFF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79">
    <xf numFmtId="0" fontId="0" fillId="0" borderId="0" xfId="0"/>
    <xf numFmtId="42" fontId="1" fillId="0" borderId="0" xfId="0" applyNumberFormat="1" applyFont="1"/>
    <xf numFmtId="42" fontId="0" fillId="0" borderId="0" xfId="0" applyNumberFormat="1" applyAlignment="1">
      <alignment horizontal="center" wrapText="1"/>
    </xf>
    <xf numFmtId="0" fontId="1" fillId="0" borderId="0" xfId="0" applyFont="1"/>
    <xf numFmtId="0" fontId="0" fillId="0" borderId="0" xfId="0" applyAlignment="1">
      <alignment wrapText="1"/>
    </xf>
    <xf numFmtId="42" fontId="0" fillId="0" borderId="0" xfId="0" applyNumberFormat="1"/>
    <xf numFmtId="0" fontId="0" fillId="0" borderId="0" xfId="0" applyAlignment="1">
      <alignment vertical="top" wrapText="1"/>
    </xf>
    <xf numFmtId="42" fontId="0" fillId="2" borderId="4" xfId="0" applyNumberFormat="1" applyFill="1" applyBorder="1" applyAlignment="1">
      <alignment horizontal="center" wrapText="1"/>
    </xf>
    <xf numFmtId="0" fontId="3" fillId="2" borderId="4" xfId="0" applyFont="1" applyFill="1" applyBorder="1" applyAlignment="1">
      <alignment vertical="center"/>
    </xf>
    <xf numFmtId="0" fontId="3" fillId="2" borderId="4" xfId="0" applyFont="1" applyFill="1" applyBorder="1" applyAlignment="1">
      <alignment vertical="center" wrapText="1"/>
    </xf>
    <xf numFmtId="42" fontId="3" fillId="2" borderId="4" xfId="0" applyNumberFormat="1" applyFont="1" applyFill="1" applyBorder="1" applyAlignment="1">
      <alignment vertical="center"/>
    </xf>
    <xf numFmtId="42" fontId="3" fillId="2" borderId="3" xfId="0" applyNumberFormat="1" applyFont="1" applyFill="1" applyBorder="1" applyAlignment="1">
      <alignment vertical="center"/>
    </xf>
    <xf numFmtId="0" fontId="3" fillId="0" borderId="4" xfId="0" applyFont="1" applyBorder="1" applyAlignment="1">
      <alignment vertical="center"/>
    </xf>
    <xf numFmtId="0" fontId="3" fillId="0" borderId="4" xfId="0" applyFont="1" applyBorder="1" applyAlignment="1">
      <alignment vertical="top"/>
    </xf>
    <xf numFmtId="0" fontId="4" fillId="0" borderId="4" xfId="0" applyFont="1" applyBorder="1" applyAlignment="1">
      <alignment vertical="top"/>
    </xf>
    <xf numFmtId="0" fontId="4" fillId="0" borderId="4" xfId="0" applyFont="1" applyBorder="1" applyAlignment="1">
      <alignment vertical="top" wrapText="1"/>
    </xf>
    <xf numFmtId="42" fontId="3" fillId="0" borderId="4" xfId="0" applyNumberFormat="1" applyFont="1" applyBorder="1" applyAlignment="1">
      <alignment vertical="top"/>
    </xf>
    <xf numFmtId="42" fontId="4" fillId="0" borderId="4" xfId="0" applyNumberFormat="1" applyFont="1" applyBorder="1" applyAlignment="1">
      <alignment vertical="top"/>
    </xf>
    <xf numFmtId="42" fontId="6" fillId="0" borderId="4" xfId="0" applyNumberFormat="1" applyFont="1" applyBorder="1" applyAlignment="1">
      <alignment vertical="top" wrapText="1"/>
    </xf>
    <xf numFmtId="0" fontId="3" fillId="2" borderId="4" xfId="0" applyFont="1" applyFill="1" applyBorder="1" applyAlignment="1">
      <alignment vertical="top"/>
    </xf>
    <xf numFmtId="0" fontId="3" fillId="2" borderId="4" xfId="0" applyFont="1" applyFill="1" applyBorder="1" applyAlignment="1">
      <alignment vertical="top" wrapText="1"/>
    </xf>
    <xf numFmtId="42" fontId="3" fillId="2" borderId="4" xfId="0" applyNumberFormat="1" applyFont="1" applyFill="1" applyBorder="1" applyAlignment="1">
      <alignment vertical="top"/>
    </xf>
    <xf numFmtId="42" fontId="0" fillId="3" borderId="4" xfId="0" applyNumberFormat="1" applyFill="1" applyBorder="1" applyAlignment="1">
      <alignment vertical="top"/>
    </xf>
    <xf numFmtId="0" fontId="0" fillId="0" borderId="4" xfId="0" applyBorder="1" applyAlignment="1">
      <alignment vertical="top"/>
    </xf>
    <xf numFmtId="0" fontId="4" fillId="0" borderId="4" xfId="0" applyFont="1" applyBorder="1"/>
    <xf numFmtId="0" fontId="4" fillId="0" borderId="4" xfId="0" applyFont="1" applyBorder="1" applyAlignment="1">
      <alignment wrapText="1"/>
    </xf>
    <xf numFmtId="42" fontId="4" fillId="0" borderId="4" xfId="0" applyNumberFormat="1" applyFont="1" applyBorder="1"/>
    <xf numFmtId="42" fontId="7" fillId="0" borderId="4" xfId="0" applyNumberFormat="1" applyFont="1" applyBorder="1" applyAlignment="1">
      <alignment vertical="top"/>
    </xf>
    <xf numFmtId="0" fontId="7" fillId="0" borderId="4" xfId="0" applyFont="1" applyBorder="1" applyAlignment="1">
      <alignment vertical="top"/>
    </xf>
    <xf numFmtId="0" fontId="3" fillId="3" borderId="4" xfId="0" applyFont="1" applyFill="1" applyBorder="1"/>
    <xf numFmtId="0" fontId="3" fillId="3" borderId="4" xfId="0" applyFont="1" applyFill="1" applyBorder="1" applyAlignment="1">
      <alignment wrapText="1"/>
    </xf>
    <xf numFmtId="42" fontId="3" fillId="3" borderId="4" xfId="0" applyNumberFormat="1" applyFont="1" applyFill="1" applyBorder="1"/>
    <xf numFmtId="42" fontId="3" fillId="3" borderId="4" xfId="0" applyNumberFormat="1" applyFont="1" applyFill="1" applyBorder="1" applyAlignment="1">
      <alignment vertical="top"/>
    </xf>
    <xf numFmtId="42" fontId="0" fillId="4" borderId="4" xfId="0" applyNumberFormat="1" applyFill="1" applyBorder="1" applyAlignment="1">
      <alignment vertical="top"/>
    </xf>
    <xf numFmtId="0" fontId="3" fillId="4" borderId="4" xfId="0" applyFont="1" applyFill="1" applyBorder="1"/>
    <xf numFmtId="0" fontId="3" fillId="4" borderId="4" xfId="0" applyFont="1" applyFill="1" applyBorder="1" applyAlignment="1">
      <alignment wrapText="1"/>
    </xf>
    <xf numFmtId="42" fontId="3" fillId="4" borderId="4" xfId="0" applyNumberFormat="1" applyFont="1" applyFill="1" applyBorder="1"/>
    <xf numFmtId="42" fontId="3" fillId="4" borderId="4" xfId="0" applyNumberFormat="1" applyFont="1" applyFill="1" applyBorder="1" applyAlignment="1">
      <alignment vertical="top"/>
    </xf>
    <xf numFmtId="0" fontId="3" fillId="5" borderId="4" xfId="0" applyFont="1" applyFill="1" applyBorder="1"/>
    <xf numFmtId="0" fontId="3" fillId="5" borderId="4" xfId="0" applyFont="1" applyFill="1" applyBorder="1" applyAlignment="1">
      <alignment wrapText="1"/>
    </xf>
    <xf numFmtId="42" fontId="3" fillId="5" borderId="4" xfId="0" applyNumberFormat="1" applyFont="1" applyFill="1" applyBorder="1"/>
    <xf numFmtId="42" fontId="3" fillId="5" borderId="4" xfId="0" applyNumberFormat="1" applyFont="1" applyFill="1" applyBorder="1" applyAlignment="1">
      <alignment vertical="top"/>
    </xf>
    <xf numFmtId="0" fontId="3" fillId="7" borderId="4" xfId="0" applyFont="1" applyFill="1" applyBorder="1"/>
    <xf numFmtId="0" fontId="3" fillId="7" borderId="4" xfId="0" applyFont="1" applyFill="1" applyBorder="1" applyAlignment="1">
      <alignment wrapText="1"/>
    </xf>
    <xf numFmtId="42" fontId="3" fillId="7" borderId="4" xfId="0" applyNumberFormat="1" applyFont="1" applyFill="1" applyBorder="1" applyAlignment="1">
      <alignment vertical="top"/>
    </xf>
    <xf numFmtId="0" fontId="9" fillId="0" borderId="4" xfId="0" applyFont="1" applyBorder="1" applyAlignment="1">
      <alignment vertical="top"/>
    </xf>
    <xf numFmtId="0" fontId="7" fillId="0" borderId="4" xfId="0" applyFont="1" applyBorder="1" applyAlignment="1">
      <alignment vertical="top" wrapText="1"/>
    </xf>
    <xf numFmtId="42" fontId="9" fillId="0" borderId="4" xfId="0" applyNumberFormat="1" applyFont="1" applyBorder="1" applyAlignment="1">
      <alignment vertical="top"/>
    </xf>
    <xf numFmtId="42" fontId="7" fillId="10" borderId="4" xfId="0" applyNumberFormat="1" applyFont="1" applyFill="1" applyBorder="1" applyAlignment="1">
      <alignment vertical="top"/>
    </xf>
    <xf numFmtId="0" fontId="3" fillId="10" borderId="4" xfId="0" applyFont="1" applyFill="1" applyBorder="1"/>
    <xf numFmtId="0" fontId="3" fillId="10" borderId="4" xfId="0" applyFont="1" applyFill="1" applyBorder="1" applyAlignment="1">
      <alignment wrapText="1"/>
    </xf>
    <xf numFmtId="42" fontId="3" fillId="10" borderId="4" xfId="0" applyNumberFormat="1" applyFont="1" applyFill="1" applyBorder="1"/>
    <xf numFmtId="42" fontId="3" fillId="10" borderId="4" xfId="0" applyNumberFormat="1" applyFont="1" applyFill="1" applyBorder="1" applyAlignment="1">
      <alignment vertical="top"/>
    </xf>
    <xf numFmtId="0" fontId="4" fillId="0" borderId="0" xfId="0" applyFont="1"/>
    <xf numFmtId="0" fontId="4" fillId="0" borderId="0" xfId="0" applyFont="1" applyAlignment="1">
      <alignment wrapText="1"/>
    </xf>
    <xf numFmtId="42" fontId="4" fillId="0" borderId="0" xfId="0" applyNumberFormat="1" applyFont="1"/>
    <xf numFmtId="0" fontId="3" fillId="6" borderId="4" xfId="0" applyFont="1" applyFill="1" applyBorder="1"/>
    <xf numFmtId="0" fontId="3" fillId="6" borderId="4" xfId="0" applyFont="1" applyFill="1" applyBorder="1" applyAlignment="1">
      <alignment wrapText="1"/>
    </xf>
    <xf numFmtId="42" fontId="3" fillId="6" borderId="4" xfId="0" applyNumberFormat="1" applyFont="1" applyFill="1" applyBorder="1"/>
    <xf numFmtId="42" fontId="3" fillId="6" borderId="4" xfId="0" applyNumberFormat="1" applyFont="1" applyFill="1" applyBorder="1" applyAlignment="1">
      <alignment vertical="top"/>
    </xf>
    <xf numFmtId="0" fontId="3" fillId="11" borderId="4" xfId="0" applyFont="1" applyFill="1" applyBorder="1"/>
    <xf numFmtId="0" fontId="3" fillId="11" borderId="4" xfId="0" applyFont="1" applyFill="1" applyBorder="1" applyAlignment="1">
      <alignment wrapText="1"/>
    </xf>
    <xf numFmtId="42" fontId="3" fillId="11" borderId="4" xfId="0" applyNumberFormat="1" applyFont="1" applyFill="1" applyBorder="1"/>
    <xf numFmtId="42" fontId="3" fillId="11" borderId="4" xfId="0" applyNumberFormat="1" applyFont="1" applyFill="1" applyBorder="1" applyAlignment="1">
      <alignment vertical="top"/>
    </xf>
    <xf numFmtId="0" fontId="3" fillId="12" borderId="4" xfId="0" applyFont="1" applyFill="1" applyBorder="1" applyAlignment="1">
      <alignment vertical="top"/>
    </xf>
    <xf numFmtId="0" fontId="4" fillId="12" borderId="4" xfId="0" applyFont="1" applyFill="1" applyBorder="1" applyAlignment="1">
      <alignment vertical="top" wrapText="1"/>
    </xf>
    <xf numFmtId="42" fontId="4" fillId="12" borderId="4" xfId="0" applyNumberFormat="1" applyFont="1" applyFill="1" applyBorder="1" applyAlignment="1">
      <alignment vertical="top"/>
    </xf>
    <xf numFmtId="0" fontId="3" fillId="5" borderId="4" xfId="0" applyFont="1" applyFill="1" applyBorder="1" applyAlignment="1">
      <alignment vertical="top"/>
    </xf>
    <xf numFmtId="0" fontId="4" fillId="5" borderId="4" xfId="0" applyFont="1" applyFill="1" applyBorder="1" applyAlignment="1">
      <alignment vertical="top" wrapText="1"/>
    </xf>
    <xf numFmtId="0" fontId="3" fillId="13" borderId="4" xfId="0" applyFont="1" applyFill="1" applyBorder="1" applyAlignment="1">
      <alignment vertical="top"/>
    </xf>
    <xf numFmtId="0" fontId="4" fillId="13" borderId="4" xfId="0" applyFont="1" applyFill="1" applyBorder="1" applyAlignment="1">
      <alignment vertical="top" wrapText="1"/>
    </xf>
    <xf numFmtId="0" fontId="3" fillId="4" borderId="4" xfId="0" applyFont="1" applyFill="1" applyBorder="1" applyAlignment="1">
      <alignment vertical="top"/>
    </xf>
    <xf numFmtId="0" fontId="4" fillId="4" borderId="4" xfId="0" applyFont="1" applyFill="1" applyBorder="1" applyAlignment="1">
      <alignment vertical="top" wrapText="1"/>
    </xf>
    <xf numFmtId="0" fontId="1" fillId="0" borderId="0" xfId="0" applyFont="1" applyAlignment="1">
      <alignment vertical="top" wrapText="1"/>
    </xf>
    <xf numFmtId="0" fontId="10" fillId="0" borderId="4" xfId="0" applyFont="1" applyBorder="1" applyAlignment="1">
      <alignment vertical="top"/>
    </xf>
    <xf numFmtId="0" fontId="3" fillId="0" borderId="0" xfId="0" applyFont="1"/>
    <xf numFmtId="42" fontId="0" fillId="0" borderId="4" xfId="0" applyNumberFormat="1" applyFill="1" applyBorder="1" applyAlignment="1">
      <alignment horizontal="center" wrapText="1"/>
    </xf>
    <xf numFmtId="0" fontId="3" fillId="0" borderId="4" xfId="0" applyFont="1" applyFill="1" applyBorder="1" applyAlignment="1">
      <alignment vertical="center"/>
    </xf>
    <xf numFmtId="0" fontId="3" fillId="0" borderId="4" xfId="0" applyFont="1" applyFill="1" applyBorder="1" applyAlignment="1">
      <alignment vertical="center" wrapText="1"/>
    </xf>
    <xf numFmtId="42" fontId="3" fillId="0" borderId="3" xfId="0" applyNumberFormat="1" applyFont="1" applyFill="1" applyBorder="1" applyAlignment="1">
      <alignment vertical="center"/>
    </xf>
    <xf numFmtId="42" fontId="4" fillId="5" borderId="4" xfId="0" applyNumberFormat="1" applyFont="1" applyFill="1" applyBorder="1" applyAlignment="1">
      <alignment vertical="top"/>
    </xf>
    <xf numFmtId="42" fontId="4" fillId="3" borderId="4" xfId="0" applyNumberFormat="1" applyFont="1" applyFill="1" applyBorder="1" applyAlignment="1">
      <alignment vertical="top"/>
    </xf>
    <xf numFmtId="42" fontId="6" fillId="3" borderId="4" xfId="0" applyNumberFormat="1" applyFont="1" applyFill="1" applyBorder="1" applyAlignment="1">
      <alignment vertical="top" wrapText="1"/>
    </xf>
    <xf numFmtId="0" fontId="3" fillId="3" borderId="4" xfId="0" applyFont="1" applyFill="1" applyBorder="1" applyAlignment="1">
      <alignment vertical="top"/>
    </xf>
    <xf numFmtId="0" fontId="4" fillId="3" borderId="4" xfId="0" applyFont="1" applyFill="1" applyBorder="1" applyAlignment="1">
      <alignment vertical="top" wrapText="1"/>
    </xf>
    <xf numFmtId="42" fontId="4" fillId="13" borderId="4" xfId="0" applyNumberFormat="1" applyFont="1" applyFill="1" applyBorder="1" applyAlignment="1">
      <alignment vertical="top"/>
    </xf>
    <xf numFmtId="42" fontId="4" fillId="4" borderId="4" xfId="0" applyNumberFormat="1" applyFont="1" applyFill="1" applyBorder="1" applyAlignment="1">
      <alignment vertical="top"/>
    </xf>
    <xf numFmtId="0" fontId="3" fillId="0" borderId="4" xfId="0" applyFont="1" applyFill="1" applyBorder="1" applyAlignment="1">
      <alignment vertical="top"/>
    </xf>
    <xf numFmtId="0" fontId="3" fillId="0" borderId="4" xfId="0" applyFont="1" applyFill="1" applyBorder="1" applyAlignment="1">
      <alignment vertical="top" wrapText="1"/>
    </xf>
    <xf numFmtId="42" fontId="3" fillId="0" borderId="4" xfId="0" applyNumberFormat="1" applyFont="1" applyFill="1" applyBorder="1" applyAlignment="1">
      <alignment vertical="top"/>
    </xf>
    <xf numFmtId="42" fontId="0" fillId="0" borderId="4" xfId="0" applyNumberFormat="1" applyFill="1" applyBorder="1" applyAlignment="1">
      <alignment vertical="top"/>
    </xf>
    <xf numFmtId="0" fontId="0" fillId="0" borderId="4" xfId="0" applyFill="1" applyBorder="1" applyAlignment="1">
      <alignment vertical="top"/>
    </xf>
    <xf numFmtId="0" fontId="3" fillId="0" borderId="4" xfId="0" applyFont="1" applyFill="1" applyBorder="1"/>
    <xf numFmtId="0" fontId="3" fillId="0" borderId="4" xfId="0" applyFont="1" applyFill="1" applyBorder="1" applyAlignment="1">
      <alignment wrapText="1"/>
    </xf>
    <xf numFmtId="0" fontId="4" fillId="13" borderId="4" xfId="0" applyFont="1" applyFill="1" applyBorder="1"/>
    <xf numFmtId="0" fontId="4" fillId="13" borderId="4" xfId="0" applyFont="1" applyFill="1" applyBorder="1" applyAlignment="1">
      <alignment wrapText="1"/>
    </xf>
    <xf numFmtId="0" fontId="3" fillId="13" borderId="4" xfId="0" applyFont="1" applyFill="1" applyBorder="1"/>
    <xf numFmtId="42" fontId="7" fillId="13" borderId="4" xfId="0" applyNumberFormat="1" applyFont="1" applyFill="1" applyBorder="1" applyAlignment="1">
      <alignment vertical="top"/>
    </xf>
    <xf numFmtId="0" fontId="4" fillId="4" borderId="4" xfId="0" applyFont="1" applyFill="1" applyBorder="1"/>
    <xf numFmtId="0" fontId="4" fillId="4" borderId="4" xfId="0" applyFont="1" applyFill="1" applyBorder="1" applyAlignment="1">
      <alignment wrapText="1"/>
    </xf>
    <xf numFmtId="42" fontId="7" fillId="4" borderId="4" xfId="0" applyNumberFormat="1" applyFont="1" applyFill="1" applyBorder="1" applyAlignment="1">
      <alignment vertical="top"/>
    </xf>
    <xf numFmtId="0" fontId="7" fillId="0" borderId="4" xfId="0" applyFont="1" applyFill="1" applyBorder="1" applyAlignment="1">
      <alignment vertical="top"/>
    </xf>
    <xf numFmtId="42" fontId="7" fillId="0" borderId="4" xfId="0" applyNumberFormat="1" applyFont="1" applyFill="1" applyBorder="1" applyAlignment="1">
      <alignment vertical="top"/>
    </xf>
    <xf numFmtId="0" fontId="4" fillId="3" borderId="4" xfId="0" applyFont="1" applyFill="1" applyBorder="1"/>
    <xf numFmtId="0" fontId="4" fillId="3" borderId="4" xfId="0" applyFont="1" applyFill="1" applyBorder="1" applyAlignment="1">
      <alignment wrapText="1"/>
    </xf>
    <xf numFmtId="42" fontId="7" fillId="3" borderId="4" xfId="0" applyNumberFormat="1" applyFont="1" applyFill="1" applyBorder="1" applyAlignment="1">
      <alignment vertical="top"/>
    </xf>
    <xf numFmtId="0" fontId="4" fillId="0" borderId="4" xfId="0" applyFont="1" applyFill="1" applyBorder="1" applyAlignment="1">
      <alignment vertical="top"/>
    </xf>
    <xf numFmtId="42" fontId="4" fillId="0" borderId="4" xfId="0" applyNumberFormat="1" applyFont="1" applyFill="1" applyBorder="1" applyAlignment="1">
      <alignment vertical="top"/>
    </xf>
    <xf numFmtId="0" fontId="4" fillId="3" borderId="0" xfId="0" applyFont="1" applyFill="1"/>
    <xf numFmtId="0" fontId="4" fillId="0" borderId="2" xfId="0" applyFont="1" applyFill="1" applyBorder="1" applyAlignment="1">
      <alignment vertical="top" wrapText="1"/>
    </xf>
    <xf numFmtId="44" fontId="3" fillId="0" borderId="0" xfId="0" applyNumberFormat="1" applyFont="1"/>
    <xf numFmtId="44" fontId="3" fillId="0" borderId="4" xfId="0" applyNumberFormat="1" applyFont="1" applyFill="1" applyBorder="1" applyAlignment="1">
      <alignment vertical="center"/>
    </xf>
    <xf numFmtId="44" fontId="3" fillId="12" borderId="4" xfId="0" applyNumberFormat="1" applyFont="1" applyFill="1" applyBorder="1" applyAlignment="1">
      <alignment vertical="top"/>
    </xf>
    <xf numFmtId="44" fontId="3" fillId="5" borderId="4" xfId="0" applyNumberFormat="1" applyFont="1" applyFill="1" applyBorder="1" applyAlignment="1">
      <alignment vertical="top"/>
    </xf>
    <xf numFmtId="44" fontId="3" fillId="3" borderId="4" xfId="0" applyNumberFormat="1" applyFont="1" applyFill="1" applyBorder="1" applyAlignment="1">
      <alignment vertical="top"/>
    </xf>
    <xf numFmtId="44" fontId="3" fillId="13" borderId="4" xfId="0" applyNumberFormat="1" applyFont="1" applyFill="1" applyBorder="1" applyAlignment="1">
      <alignment vertical="top"/>
    </xf>
    <xf numFmtId="44" fontId="3" fillId="4" borderId="4" xfId="0" applyNumberFormat="1" applyFont="1" applyFill="1" applyBorder="1" applyAlignment="1">
      <alignment vertical="top"/>
    </xf>
    <xf numFmtId="44" fontId="3" fillId="0" borderId="4" xfId="0" applyNumberFormat="1" applyFont="1" applyFill="1" applyBorder="1" applyAlignment="1">
      <alignment vertical="top"/>
    </xf>
    <xf numFmtId="44" fontId="3" fillId="0" borderId="4" xfId="0" applyNumberFormat="1" applyFont="1" applyFill="1" applyBorder="1"/>
    <xf numFmtId="44" fontId="3" fillId="13" borderId="4" xfId="0" applyNumberFormat="1" applyFont="1" applyFill="1" applyBorder="1"/>
    <xf numFmtId="44" fontId="3" fillId="4" borderId="4" xfId="0" applyNumberFormat="1" applyFont="1" applyFill="1" applyBorder="1"/>
    <xf numFmtId="44" fontId="3" fillId="0" borderId="4" xfId="0" applyNumberFormat="1" applyFont="1" applyBorder="1" applyAlignment="1">
      <alignment vertical="top"/>
    </xf>
    <xf numFmtId="44" fontId="3" fillId="3" borderId="4" xfId="0" applyNumberFormat="1" applyFont="1" applyFill="1" applyBorder="1"/>
    <xf numFmtId="0" fontId="4" fillId="3" borderId="2" xfId="0" applyFont="1" applyFill="1" applyBorder="1" applyAlignment="1">
      <alignment vertical="top" wrapText="1"/>
    </xf>
    <xf numFmtId="44" fontId="3" fillId="3" borderId="2" xfId="0" applyNumberFormat="1" applyFont="1" applyFill="1" applyBorder="1" applyAlignment="1">
      <alignment vertical="top"/>
    </xf>
    <xf numFmtId="42" fontId="4" fillId="3" borderId="3" xfId="0" applyNumberFormat="1" applyFont="1" applyFill="1" applyBorder="1" applyAlignment="1">
      <alignment vertical="top"/>
    </xf>
    <xf numFmtId="0" fontId="4" fillId="8" borderId="4" xfId="0" applyFont="1" applyFill="1" applyBorder="1"/>
    <xf numFmtId="0" fontId="0" fillId="8" borderId="4" xfId="0" applyFill="1" applyBorder="1" applyAlignment="1">
      <alignment vertical="top"/>
    </xf>
    <xf numFmtId="0" fontId="3" fillId="8" borderId="4" xfId="0" applyFont="1" applyFill="1" applyBorder="1"/>
    <xf numFmtId="0" fontId="4" fillId="8" borderId="4" xfId="0" applyFont="1" applyFill="1" applyBorder="1" applyAlignment="1">
      <alignment wrapText="1"/>
    </xf>
    <xf numFmtId="44" fontId="3" fillId="8" borderId="4" xfId="0" applyNumberFormat="1" applyFont="1" applyFill="1" applyBorder="1" applyAlignment="1">
      <alignment vertical="top"/>
    </xf>
    <xf numFmtId="44" fontId="4" fillId="0" borderId="4" xfId="0" applyNumberFormat="1" applyFont="1" applyFill="1" applyBorder="1" applyAlignment="1">
      <alignment vertical="top"/>
    </xf>
    <xf numFmtId="0" fontId="3" fillId="0" borderId="5" xfId="0" applyFont="1" applyFill="1" applyBorder="1"/>
    <xf numFmtId="0" fontId="3" fillId="0" borderId="5" xfId="0" applyFont="1" applyFill="1" applyBorder="1" applyAlignment="1">
      <alignment wrapText="1"/>
    </xf>
    <xf numFmtId="44" fontId="3" fillId="0" borderId="5" xfId="0" applyNumberFormat="1" applyFont="1" applyFill="1" applyBorder="1"/>
    <xf numFmtId="42" fontId="3" fillId="0" borderId="5" xfId="0" applyNumberFormat="1" applyFont="1" applyFill="1" applyBorder="1" applyAlignment="1">
      <alignment vertical="top"/>
    </xf>
    <xf numFmtId="0" fontId="3" fillId="0" borderId="6" xfId="0" applyFont="1" applyBorder="1" applyAlignment="1">
      <alignment vertical="top"/>
    </xf>
    <xf numFmtId="0" fontId="4" fillId="0" borderId="6" xfId="0" applyFont="1" applyBorder="1" applyAlignment="1">
      <alignment vertical="top" wrapText="1"/>
    </xf>
    <xf numFmtId="44" fontId="3" fillId="0" borderId="6" xfId="0" applyNumberFormat="1" applyFont="1" applyBorder="1" applyAlignment="1">
      <alignment vertical="top"/>
    </xf>
    <xf numFmtId="42" fontId="4" fillId="0" borderId="6" xfId="0" applyNumberFormat="1" applyFont="1" applyBorder="1" applyAlignment="1">
      <alignment vertical="top"/>
    </xf>
    <xf numFmtId="0" fontId="3" fillId="9" borderId="4" xfId="0" applyFont="1" applyFill="1" applyBorder="1" applyAlignment="1">
      <alignment vertical="top"/>
    </xf>
    <xf numFmtId="42" fontId="3" fillId="9" borderId="4" xfId="0" applyNumberFormat="1" applyFont="1" applyFill="1" applyBorder="1" applyAlignment="1">
      <alignment vertical="top"/>
    </xf>
    <xf numFmtId="0" fontId="3" fillId="9" borderId="4" xfId="0" applyFont="1" applyFill="1" applyBorder="1" applyAlignment="1">
      <alignment vertical="top" wrapText="1"/>
    </xf>
    <xf numFmtId="0" fontId="4" fillId="0" borderId="4" xfId="0" applyFont="1" applyFill="1" applyBorder="1"/>
    <xf numFmtId="0" fontId="4" fillId="0" borderId="2" xfId="0" applyFont="1" applyFill="1" applyBorder="1" applyAlignment="1">
      <alignment vertical="top"/>
    </xf>
    <xf numFmtId="0" fontId="4" fillId="0" borderId="4" xfId="0" applyFont="1" applyFill="1" applyBorder="1" applyAlignment="1">
      <alignment wrapText="1"/>
    </xf>
    <xf numFmtId="0" fontId="3" fillId="8" borderId="4" xfId="0" applyFont="1" applyFill="1" applyBorder="1" applyAlignment="1">
      <alignment vertical="top"/>
    </xf>
    <xf numFmtId="42" fontId="3" fillId="8" borderId="4" xfId="0" applyNumberFormat="1" applyFont="1" applyFill="1" applyBorder="1" applyAlignment="1">
      <alignment vertical="top"/>
    </xf>
    <xf numFmtId="0" fontId="3" fillId="8" borderId="4" xfId="0" applyFont="1" applyFill="1" applyBorder="1" applyAlignment="1">
      <alignment vertical="top" wrapText="1"/>
    </xf>
    <xf numFmtId="0" fontId="3" fillId="6" borderId="4" xfId="0" applyFont="1" applyFill="1" applyBorder="1" applyAlignment="1">
      <alignment vertical="top"/>
    </xf>
    <xf numFmtId="0" fontId="3" fillId="6" borderId="4"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42" fontId="15" fillId="3" borderId="8" xfId="0" applyNumberFormat="1" applyFont="1" applyFill="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42" fontId="15" fillId="3" borderId="9" xfId="0" applyNumberFormat="1" applyFont="1" applyFill="1" applyBorder="1" applyAlignment="1">
      <alignment vertical="top"/>
    </xf>
    <xf numFmtId="42" fontId="17" fillId="3" borderId="10" xfId="0" applyNumberFormat="1" applyFont="1" applyFill="1" applyBorder="1" applyAlignment="1">
      <alignment vertical="top"/>
    </xf>
    <xf numFmtId="0" fontId="14" fillId="3" borderId="4" xfId="0" applyFont="1" applyFill="1" applyBorder="1" applyAlignment="1">
      <alignment vertical="top"/>
    </xf>
    <xf numFmtId="0" fontId="15" fillId="3" borderId="4" xfId="0" applyFont="1" applyFill="1" applyBorder="1" applyAlignment="1">
      <alignment vertical="top" wrapText="1"/>
    </xf>
    <xf numFmtId="0" fontId="15" fillId="3" borderId="4" xfId="0" applyFont="1" applyFill="1" applyBorder="1" applyAlignment="1">
      <alignment vertical="top"/>
    </xf>
    <xf numFmtId="42" fontId="14" fillId="3" borderId="4" xfId="0" applyNumberFormat="1" applyFont="1" applyFill="1" applyBorder="1" applyAlignment="1">
      <alignment vertical="top"/>
    </xf>
    <xf numFmtId="0" fontId="14" fillId="3" borderId="5" xfId="0" applyFont="1" applyFill="1" applyBorder="1" applyAlignment="1">
      <alignment vertical="top"/>
    </xf>
    <xf numFmtId="0" fontId="15" fillId="3" borderId="5" xfId="0" applyFont="1" applyFill="1" applyBorder="1" applyAlignment="1">
      <alignment vertical="top" wrapText="1"/>
    </xf>
    <xf numFmtId="0" fontId="15" fillId="3" borderId="5" xfId="0" applyFont="1" applyFill="1" applyBorder="1" applyAlignment="1">
      <alignment vertical="top"/>
    </xf>
    <xf numFmtId="42" fontId="14" fillId="3" borderId="5" xfId="0" applyNumberFormat="1" applyFont="1" applyFill="1" applyBorder="1" applyAlignment="1">
      <alignment vertical="top"/>
    </xf>
    <xf numFmtId="0" fontId="9" fillId="0" borderId="6" xfId="0" applyFont="1" applyBorder="1" applyAlignment="1">
      <alignment vertical="top"/>
    </xf>
    <xf numFmtId="0" fontId="7" fillId="0" borderId="6" xfId="0" applyFont="1" applyBorder="1" applyAlignment="1">
      <alignment vertical="top" wrapText="1"/>
    </xf>
    <xf numFmtId="0" fontId="7" fillId="0" borderId="6" xfId="0" applyFont="1" applyBorder="1" applyAlignment="1">
      <alignment vertical="top"/>
    </xf>
    <xf numFmtId="42" fontId="9" fillId="0" borderId="6" xfId="0" applyNumberFormat="1" applyFont="1" applyBorder="1" applyAlignment="1">
      <alignment vertical="top"/>
    </xf>
    <xf numFmtId="42" fontId="7" fillId="0" borderId="6" xfId="0" applyNumberFormat="1" applyFont="1" applyBorder="1" applyAlignment="1">
      <alignment vertical="top"/>
    </xf>
    <xf numFmtId="0" fontId="14" fillId="3" borderId="21" xfId="0" applyFont="1" applyFill="1" applyBorder="1" applyAlignment="1">
      <alignment vertical="top"/>
    </xf>
    <xf numFmtId="0" fontId="14" fillId="3" borderId="22" xfId="0" applyFont="1" applyFill="1" applyBorder="1" applyAlignment="1">
      <alignment vertical="top"/>
    </xf>
    <xf numFmtId="0" fontId="15" fillId="3" borderId="22" xfId="0" applyFont="1" applyFill="1" applyBorder="1" applyAlignment="1">
      <alignment vertical="top" wrapText="1"/>
    </xf>
    <xf numFmtId="0" fontId="15" fillId="3" borderId="22" xfId="0" applyFont="1" applyFill="1" applyBorder="1" applyAlignment="1">
      <alignment vertical="top"/>
    </xf>
    <xf numFmtId="42" fontId="14" fillId="3" borderId="22" xfId="0" applyNumberFormat="1" applyFont="1" applyFill="1" applyBorder="1" applyAlignment="1">
      <alignment vertical="top"/>
    </xf>
    <xf numFmtId="42" fontId="15" fillId="3" borderId="23" xfId="0" applyNumberFormat="1" applyFont="1" applyFill="1" applyBorder="1" applyAlignment="1">
      <alignment vertical="top"/>
    </xf>
    <xf numFmtId="0" fontId="9" fillId="0" borderId="5" xfId="0" applyFont="1" applyBorder="1" applyAlignment="1">
      <alignment vertical="top"/>
    </xf>
    <xf numFmtId="0" fontId="7" fillId="0" borderId="5" xfId="0" applyFont="1" applyBorder="1" applyAlignment="1">
      <alignment vertical="top" wrapText="1"/>
    </xf>
    <xf numFmtId="0" fontId="7" fillId="0" borderId="5" xfId="0" applyFont="1" applyBorder="1" applyAlignment="1">
      <alignment vertical="top"/>
    </xf>
    <xf numFmtId="42" fontId="9" fillId="0" borderId="5" xfId="0" applyNumberFormat="1" applyFont="1" applyBorder="1" applyAlignment="1">
      <alignment vertical="top"/>
    </xf>
    <xf numFmtId="42" fontId="7" fillId="0" borderId="5" xfId="0" applyNumberFormat="1" applyFont="1" applyBorder="1" applyAlignment="1">
      <alignment vertical="top"/>
    </xf>
    <xf numFmtId="0" fontId="14" fillId="3" borderId="7" xfId="0" applyFont="1" applyFill="1" applyBorder="1" applyAlignment="1">
      <alignment vertical="top"/>
    </xf>
    <xf numFmtId="0" fontId="14" fillId="3" borderId="24" xfId="0" applyFont="1" applyFill="1" applyBorder="1" applyAlignment="1">
      <alignment vertical="top"/>
    </xf>
    <xf numFmtId="42" fontId="15" fillId="3" borderId="25" xfId="0" applyNumberFormat="1" applyFont="1" applyFill="1" applyBorder="1" applyAlignment="1">
      <alignment vertical="top"/>
    </xf>
    <xf numFmtId="42" fontId="3" fillId="0" borderId="4" xfId="0" applyNumberFormat="1" applyFont="1" applyFill="1" applyBorder="1"/>
    <xf numFmtId="0" fontId="4" fillId="3" borderId="4" xfId="0" applyFont="1" applyFill="1" applyBorder="1" applyAlignment="1">
      <alignment horizontal="left"/>
    </xf>
    <xf numFmtId="0" fontId="4" fillId="3" borderId="4" xfId="0" applyFont="1" applyFill="1" applyBorder="1" applyAlignment="1">
      <alignment horizontal="left" wrapText="1"/>
    </xf>
    <xf numFmtId="0" fontId="4" fillId="15" borderId="4" xfId="0" applyFont="1" applyFill="1" applyBorder="1" applyAlignment="1">
      <alignment horizontal="left"/>
    </xf>
    <xf numFmtId="0" fontId="4" fillId="15" borderId="4" xfId="0" applyFont="1" applyFill="1" applyBorder="1" applyAlignment="1">
      <alignment horizontal="left" wrapText="1"/>
    </xf>
    <xf numFmtId="44" fontId="3" fillId="15" borderId="4" xfId="0" applyNumberFormat="1" applyFont="1" applyFill="1" applyBorder="1"/>
    <xf numFmtId="42" fontId="3" fillId="15" borderId="4" xfId="0" applyNumberFormat="1" applyFont="1" applyFill="1" applyBorder="1" applyAlignment="1">
      <alignment vertical="top"/>
    </xf>
    <xf numFmtId="0" fontId="4" fillId="15" borderId="4" xfId="0" applyFont="1" applyFill="1" applyBorder="1"/>
    <xf numFmtId="0" fontId="3" fillId="15" borderId="4" xfId="0" applyFont="1" applyFill="1" applyBorder="1"/>
    <xf numFmtId="0" fontId="4" fillId="15" borderId="4" xfId="0" applyFont="1" applyFill="1" applyBorder="1" applyAlignment="1">
      <alignment wrapText="1"/>
    </xf>
    <xf numFmtId="42" fontId="7" fillId="15" borderId="4" xfId="0" applyNumberFormat="1" applyFont="1" applyFill="1" applyBorder="1" applyAlignment="1">
      <alignment vertical="top"/>
    </xf>
    <xf numFmtId="0" fontId="4" fillId="0" borderId="4" xfId="0" applyFont="1" applyFill="1" applyBorder="1" applyAlignment="1">
      <alignment horizontal="left"/>
    </xf>
    <xf numFmtId="0" fontId="4" fillId="0" borderId="4" xfId="0" applyFont="1" applyFill="1" applyBorder="1" applyAlignment="1">
      <alignment horizontal="left" wrapText="1"/>
    </xf>
    <xf numFmtId="0" fontId="3" fillId="15" borderId="4" xfId="0" applyFont="1" applyFill="1" applyBorder="1" applyAlignment="1">
      <alignment wrapText="1"/>
    </xf>
    <xf numFmtId="0" fontId="4" fillId="12" borderId="4" xfId="0" applyFont="1" applyFill="1" applyBorder="1"/>
    <xf numFmtId="0" fontId="4" fillId="12" borderId="4" xfId="0" applyFont="1" applyFill="1" applyBorder="1" applyAlignment="1">
      <alignment wrapText="1"/>
    </xf>
    <xf numFmtId="0" fontId="3" fillId="12" borderId="4" xfId="0" applyFont="1" applyFill="1" applyBorder="1"/>
    <xf numFmtId="44" fontId="3" fillId="12" borderId="4" xfId="0" applyNumberFormat="1" applyFont="1" applyFill="1" applyBorder="1"/>
    <xf numFmtId="42" fontId="7" fillId="12" borderId="4" xfId="0" applyNumberFormat="1" applyFont="1" applyFill="1" applyBorder="1" applyAlignment="1">
      <alignment vertical="top"/>
    </xf>
    <xf numFmtId="0" fontId="0" fillId="15" borderId="2" xfId="0" applyFill="1" applyBorder="1" applyAlignment="1">
      <alignment vertical="top"/>
    </xf>
    <xf numFmtId="44" fontId="3" fillId="15" borderId="2" xfId="0" applyNumberFormat="1" applyFont="1" applyFill="1" applyBorder="1" applyAlignment="1">
      <alignment vertical="top"/>
    </xf>
    <xf numFmtId="0" fontId="0" fillId="15" borderId="3" xfId="0" applyFill="1" applyBorder="1" applyAlignment="1">
      <alignment vertical="top"/>
    </xf>
    <xf numFmtId="0" fontId="4" fillId="16" borderId="4" xfId="0" applyFont="1" applyFill="1" applyBorder="1"/>
    <xf numFmtId="0" fontId="3" fillId="16" borderId="4" xfId="0" applyFont="1" applyFill="1" applyBorder="1"/>
    <xf numFmtId="0" fontId="4" fillId="16" borderId="4" xfId="0" applyFont="1" applyFill="1" applyBorder="1" applyAlignment="1">
      <alignment wrapText="1"/>
    </xf>
    <xf numFmtId="44" fontId="3" fillId="16" borderId="4" xfId="0" applyNumberFormat="1" applyFont="1" applyFill="1" applyBorder="1"/>
    <xf numFmtId="42" fontId="7" fillId="16" borderId="4" xfId="0" applyNumberFormat="1" applyFont="1" applyFill="1" applyBorder="1" applyAlignment="1">
      <alignment vertical="top"/>
    </xf>
    <xf numFmtId="0" fontId="4" fillId="13" borderId="4" xfId="0" applyFont="1" applyFill="1" applyBorder="1" applyAlignment="1">
      <alignment vertical="top"/>
    </xf>
    <xf numFmtId="0" fontId="3" fillId="13" borderId="4" xfId="0" applyFont="1" applyFill="1" applyBorder="1" applyAlignment="1">
      <alignment vertical="top" wrapText="1"/>
    </xf>
    <xf numFmtId="44" fontId="4" fillId="13" borderId="4" xfId="0" applyNumberFormat="1" applyFont="1" applyFill="1" applyBorder="1" applyAlignment="1">
      <alignment vertical="top" wrapText="1"/>
    </xf>
    <xf numFmtId="42" fontId="3" fillId="12" borderId="4" xfId="0" applyNumberFormat="1" applyFont="1" applyFill="1" applyBorder="1" applyAlignment="1">
      <alignment wrapText="1"/>
    </xf>
    <xf numFmtId="44" fontId="4" fillId="0" borderId="4" xfId="0" applyNumberFormat="1" applyFont="1" applyFill="1" applyBorder="1" applyAlignment="1">
      <alignment vertical="top" wrapText="1"/>
    </xf>
    <xf numFmtId="42" fontId="3" fillId="0" borderId="4" xfId="0" applyNumberFormat="1" applyFont="1" applyFill="1" applyBorder="1" applyAlignment="1">
      <alignment wrapText="1"/>
    </xf>
    <xf numFmtId="42" fontId="4" fillId="3" borderId="4" xfId="0" applyNumberFormat="1" applyFont="1" applyFill="1" applyBorder="1"/>
    <xf numFmtId="42" fontId="4" fillId="0" borderId="4" xfId="0" applyNumberFormat="1" applyFont="1" applyFill="1" applyBorder="1"/>
    <xf numFmtId="0" fontId="1" fillId="0" borderId="1" xfId="0" applyFont="1"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2" fillId="14" borderId="11" xfId="0" applyFont="1" applyFill="1" applyBorder="1" applyAlignment="1"/>
    <xf numFmtId="0" fontId="13" fillId="14" borderId="12" xfId="0" applyFont="1" applyFill="1" applyBorder="1" applyAlignment="1"/>
    <xf numFmtId="0" fontId="13" fillId="14" borderId="13" xfId="0" applyFont="1" applyFill="1" applyBorder="1" applyAlignment="1"/>
    <xf numFmtId="0" fontId="14" fillId="3" borderId="14" xfId="0" applyFont="1" applyFill="1" applyBorder="1" applyAlignment="1">
      <alignment vertical="top"/>
    </xf>
    <xf numFmtId="0" fontId="15" fillId="3" borderId="2" xfId="0" applyFont="1" applyFill="1" applyBorder="1" applyAlignment="1">
      <alignment vertical="top"/>
    </xf>
    <xf numFmtId="0" fontId="15" fillId="3" borderId="3" xfId="0" applyFont="1" applyFill="1" applyBorder="1" applyAlignment="1">
      <alignment vertical="top"/>
    </xf>
    <xf numFmtId="0" fontId="14" fillId="3" borderId="15" xfId="0" applyFont="1" applyFill="1" applyBorder="1" applyAlignment="1">
      <alignment vertical="top"/>
    </xf>
    <xf numFmtId="0" fontId="15" fillId="3" borderId="16" xfId="0" applyFont="1" applyFill="1" applyBorder="1" applyAlignment="1">
      <alignment vertical="top"/>
    </xf>
    <xf numFmtId="0" fontId="15" fillId="3" borderId="17" xfId="0" applyFont="1" applyFill="1" applyBorder="1" applyAlignment="1">
      <alignment vertical="top"/>
    </xf>
    <xf numFmtId="0" fontId="16" fillId="3" borderId="18" xfId="0" applyFont="1" applyFill="1" applyBorder="1" applyAlignment="1">
      <alignment vertical="top"/>
    </xf>
    <xf numFmtId="0" fontId="17" fillId="3" borderId="19" xfId="0" applyFont="1" applyFill="1" applyBorder="1" applyAlignment="1">
      <alignment vertical="top"/>
    </xf>
    <xf numFmtId="0" fontId="17" fillId="3" borderId="20" xfId="0" applyFont="1" applyFill="1" applyBorder="1" applyAlignment="1">
      <alignment vertical="top"/>
    </xf>
    <xf numFmtId="0" fontId="1" fillId="0" borderId="1" xfId="0" applyFont="1" applyFill="1" applyBorder="1" applyAlignment="1"/>
    <xf numFmtId="0" fontId="0" fillId="0" borderId="2" xfId="0" applyFont="1" applyBorder="1" applyAlignment="1"/>
    <xf numFmtId="0" fontId="0" fillId="0" borderId="3" xfId="0" applyFont="1" applyBorder="1" applyAlignment="1"/>
    <xf numFmtId="0" fontId="2" fillId="0" borderId="0" xfId="0" applyFont="1"/>
    <xf numFmtId="0" fontId="0" fillId="0" borderId="0" xfId="0"/>
    <xf numFmtId="0" fontId="1" fillId="0" borderId="0" xfId="0" applyFont="1"/>
    <xf numFmtId="0" fontId="0" fillId="0" borderId="0" xfId="0" applyAlignment="1">
      <alignment vertical="top" wrapText="1"/>
    </xf>
    <xf numFmtId="0" fontId="1" fillId="0" borderId="1" xfId="0" applyFont="1" applyFill="1" applyBorder="1"/>
    <xf numFmtId="0" fontId="0" fillId="0" borderId="2" xfId="0" applyFill="1" applyBorder="1"/>
    <xf numFmtId="0" fontId="0" fillId="0" borderId="3" xfId="0" applyFill="1" applyBorder="1"/>
    <xf numFmtId="0" fontId="1" fillId="2" borderId="1" xfId="0" applyFont="1" applyFill="1" applyBorder="1"/>
    <xf numFmtId="0" fontId="0" fillId="2" borderId="2" xfId="0" applyFill="1" applyBorder="1"/>
    <xf numFmtId="0" fontId="0" fillId="2" borderId="3" xfId="0" applyFill="1" applyBorder="1"/>
    <xf numFmtId="0" fontId="1" fillId="4" borderId="1" xfId="0" applyFont="1"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1" fillId="5" borderId="1" xfId="0" applyFont="1" applyFill="1" applyBorder="1" applyAlignment="1">
      <alignment vertical="top"/>
    </xf>
    <xf numFmtId="0" fontId="0" fillId="5" borderId="2" xfId="0" applyFill="1" applyBorder="1" applyAlignment="1">
      <alignment vertical="top"/>
    </xf>
    <xf numFmtId="0" fontId="0" fillId="5" borderId="3" xfId="0" applyFill="1" applyBorder="1" applyAlignment="1">
      <alignment vertical="top"/>
    </xf>
    <xf numFmtId="0" fontId="1" fillId="6" borderId="1" xfId="0" applyFont="1" applyFill="1" applyBorder="1" applyAlignment="1">
      <alignment vertical="top"/>
    </xf>
    <xf numFmtId="0" fontId="0" fillId="6" borderId="2" xfId="0" applyFill="1" applyBorder="1" applyAlignment="1">
      <alignment vertical="top"/>
    </xf>
    <xf numFmtId="0" fontId="0" fillId="6" borderId="3" xfId="0" applyFill="1" applyBorder="1" applyAlignment="1">
      <alignment vertical="top"/>
    </xf>
    <xf numFmtId="0" fontId="1" fillId="3" borderId="1"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12" fillId="14" borderId="11" xfId="0" applyFont="1" applyFill="1" applyBorder="1" applyAlignment="1">
      <alignment vertical="top"/>
    </xf>
    <xf numFmtId="0" fontId="11" fillId="14" borderId="12" xfId="0" applyFont="1" applyFill="1" applyBorder="1" applyAlignment="1">
      <alignment vertical="top"/>
    </xf>
    <xf numFmtId="0" fontId="11" fillId="14" borderId="13" xfId="0" applyFont="1" applyFill="1" applyBorder="1" applyAlignment="1">
      <alignment vertical="top"/>
    </xf>
    <xf numFmtId="0" fontId="1" fillId="11" borderId="1" xfId="0" applyFont="1" applyFill="1" applyBorder="1" applyAlignment="1">
      <alignment vertical="top"/>
    </xf>
    <xf numFmtId="0" fontId="0" fillId="0" borderId="2" xfId="0" applyBorder="1" applyAlignment="1">
      <alignment vertical="top"/>
    </xf>
    <xf numFmtId="0" fontId="0" fillId="0" borderId="3" xfId="0" applyBorder="1" applyAlignment="1">
      <alignment vertical="top"/>
    </xf>
    <xf numFmtId="0" fontId="1" fillId="7" borderId="1" xfId="0" applyFont="1" applyFill="1" applyBorder="1" applyAlignment="1">
      <alignment vertical="top"/>
    </xf>
    <xf numFmtId="0" fontId="0" fillId="7" borderId="2" xfId="0" applyFill="1" applyBorder="1" applyAlignment="1">
      <alignment vertical="top"/>
    </xf>
    <xf numFmtId="0" fontId="0" fillId="7" borderId="3" xfId="0" applyFill="1" applyBorder="1" applyAlignment="1">
      <alignment vertical="top"/>
    </xf>
    <xf numFmtId="0" fontId="1" fillId="8" borderId="1" xfId="0" applyFont="1" applyFill="1" applyBorder="1" applyAlignment="1">
      <alignment vertical="top"/>
    </xf>
    <xf numFmtId="0" fontId="0" fillId="8" borderId="2" xfId="0" applyFill="1" applyBorder="1" applyAlignment="1">
      <alignment vertical="top"/>
    </xf>
    <xf numFmtId="0" fontId="0" fillId="8" borderId="3" xfId="0" applyFill="1" applyBorder="1" applyAlignment="1">
      <alignment vertical="top"/>
    </xf>
    <xf numFmtId="0" fontId="1" fillId="9" borderId="1" xfId="0" applyFont="1" applyFill="1" applyBorder="1" applyAlignment="1">
      <alignment vertical="top"/>
    </xf>
    <xf numFmtId="0" fontId="1" fillId="10" borderId="1" xfId="0" applyFont="1" applyFill="1" applyBorder="1" applyAlignment="1">
      <alignment vertical="top"/>
    </xf>
    <xf numFmtId="0" fontId="0" fillId="10" borderId="2" xfId="0" applyFill="1" applyBorder="1" applyAlignment="1">
      <alignment vertical="top"/>
    </xf>
    <xf numFmtId="0" fontId="0" fillId="10" borderId="3" xfId="0" applyFill="1" applyBorder="1" applyAlignment="1">
      <alignment vertical="top"/>
    </xf>
    <xf numFmtId="0" fontId="1" fillId="15" borderId="1" xfId="0" applyFont="1" applyFill="1" applyBorder="1" applyAlignment="1"/>
    <xf numFmtId="0" fontId="0" fillId="15" borderId="2" xfId="0" applyFont="1" applyFill="1" applyBorder="1" applyAlignment="1"/>
    <xf numFmtId="0" fontId="0" fillId="15" borderId="3" xfId="0" applyFont="1" applyFill="1" applyBorder="1" applyAlignment="1"/>
  </cellXfs>
  <cellStyles count="1">
    <cellStyle name="Normal" xfId="0" builtinId="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2D4E-A154-491B-ABAA-4911E4759D70}">
  <dimension ref="A1:H130"/>
  <sheetViews>
    <sheetView topLeftCell="A64" workbookViewId="0">
      <selection activeCell="M78" sqref="M78"/>
    </sheetView>
  </sheetViews>
  <sheetFormatPr defaultColWidth="8.85546875" defaultRowHeight="12" x14ac:dyDescent="0.25"/>
  <cols>
    <col min="1" max="1" width="16.7109375" style="45" customWidth="1"/>
    <col min="2" max="2" width="15.28515625" style="45" customWidth="1"/>
    <col min="3" max="3" width="18.85546875" style="46" customWidth="1"/>
    <col min="4" max="4" width="19.42578125" style="74" bestFit="1" customWidth="1"/>
    <col min="5" max="5" width="80.7109375" style="46" customWidth="1"/>
    <col min="6" max="6" width="14.42578125" style="121" customWidth="1"/>
    <col min="7" max="7" width="8.85546875" style="27"/>
    <col min="8" max="8" width="19" style="28" customWidth="1"/>
    <col min="9" max="16384" width="8.85546875" style="28"/>
  </cols>
  <sheetData>
    <row r="1" spans="1:8" customFormat="1" ht="21" x14ac:dyDescent="0.35">
      <c r="A1" s="238" t="s">
        <v>0</v>
      </c>
      <c r="B1" s="239"/>
      <c r="C1" s="239"/>
      <c r="D1" s="239"/>
      <c r="E1" s="239"/>
      <c r="F1" s="110"/>
      <c r="G1" s="2"/>
      <c r="H1" s="3"/>
    </row>
    <row r="2" spans="1:8" customFormat="1" ht="15" x14ac:dyDescent="0.25">
      <c r="A2" s="3"/>
      <c r="B2" s="3"/>
      <c r="C2" s="4"/>
      <c r="D2" s="3"/>
      <c r="E2" s="4"/>
      <c r="F2" s="110"/>
      <c r="G2" s="2"/>
    </row>
    <row r="3" spans="1:8" customFormat="1" ht="21" x14ac:dyDescent="0.35">
      <c r="A3" s="238" t="s">
        <v>1</v>
      </c>
      <c r="B3" s="239"/>
      <c r="C3" s="239"/>
      <c r="D3" s="239"/>
      <c r="E3" s="239"/>
      <c r="F3" s="110"/>
      <c r="G3" s="2"/>
    </row>
    <row r="4" spans="1:8" customFormat="1" ht="15" x14ac:dyDescent="0.25">
      <c r="A4" s="240" t="s">
        <v>2</v>
      </c>
      <c r="B4" s="239"/>
      <c r="C4" s="239"/>
      <c r="D4" s="239"/>
      <c r="E4" s="239"/>
      <c r="F4" s="110"/>
      <c r="G4" s="2"/>
    </row>
    <row r="5" spans="1:8" customFormat="1" ht="56.45" customHeight="1" x14ac:dyDescent="0.25">
      <c r="A5" s="241" t="s">
        <v>3</v>
      </c>
      <c r="B5" s="241"/>
      <c r="C5" s="241"/>
      <c r="D5" s="241"/>
      <c r="E5" s="241"/>
      <c r="F5" s="110"/>
      <c r="G5" s="2"/>
    </row>
    <row r="6" spans="1:8" customFormat="1" ht="15" x14ac:dyDescent="0.25">
      <c r="A6" s="6"/>
      <c r="B6" s="6"/>
      <c r="C6" s="6"/>
      <c r="D6" s="73"/>
      <c r="E6" s="6"/>
      <c r="F6" s="110"/>
      <c r="G6" s="2"/>
    </row>
    <row r="7" spans="1:8" customFormat="1" ht="15" x14ac:dyDescent="0.25">
      <c r="A7" s="242" t="s">
        <v>4</v>
      </c>
      <c r="B7" s="243"/>
      <c r="C7" s="243"/>
      <c r="D7" s="243"/>
      <c r="E7" s="243"/>
      <c r="F7" s="244"/>
      <c r="G7" s="76"/>
    </row>
    <row r="8" spans="1:8" s="12" customFormat="1" ht="24" x14ac:dyDescent="0.25">
      <c r="A8" s="77" t="s">
        <v>5</v>
      </c>
      <c r="B8" s="77" t="s">
        <v>6</v>
      </c>
      <c r="C8" s="78" t="s">
        <v>7</v>
      </c>
      <c r="D8" s="78" t="s">
        <v>8</v>
      </c>
      <c r="E8" s="78" t="s">
        <v>9</v>
      </c>
      <c r="F8" s="111" t="s">
        <v>10</v>
      </c>
      <c r="G8" s="79"/>
    </row>
    <row r="9" spans="1:8" s="14" customFormat="1" ht="36" x14ac:dyDescent="0.25">
      <c r="A9" s="64" t="s">
        <v>47</v>
      </c>
      <c r="B9" s="64" t="s">
        <v>48</v>
      </c>
      <c r="C9" s="65" t="s">
        <v>49</v>
      </c>
      <c r="D9" s="64" t="s">
        <v>50</v>
      </c>
      <c r="E9" s="65" t="s">
        <v>51</v>
      </c>
      <c r="F9" s="112">
        <v>600</v>
      </c>
      <c r="G9" s="66"/>
    </row>
    <row r="10" spans="1:8" s="14" customFormat="1" ht="36" x14ac:dyDescent="0.25">
      <c r="A10" s="64" t="s">
        <v>145</v>
      </c>
      <c r="B10" s="64" t="s">
        <v>146</v>
      </c>
      <c r="C10" s="65" t="s">
        <v>147</v>
      </c>
      <c r="D10" s="64" t="s">
        <v>50</v>
      </c>
      <c r="E10" s="65" t="s">
        <v>148</v>
      </c>
      <c r="F10" s="112">
        <v>500</v>
      </c>
      <c r="G10" s="66"/>
    </row>
    <row r="11" spans="1:8" s="14" customFormat="1" ht="48" x14ac:dyDescent="0.25">
      <c r="A11" s="67" t="s">
        <v>25</v>
      </c>
      <c r="B11" s="67" t="s">
        <v>26</v>
      </c>
      <c r="C11" s="68" t="s">
        <v>27</v>
      </c>
      <c r="D11" s="67" t="s">
        <v>252</v>
      </c>
      <c r="E11" s="68" t="s">
        <v>29</v>
      </c>
      <c r="F11" s="113">
        <v>1200</v>
      </c>
      <c r="G11" s="80"/>
    </row>
    <row r="12" spans="1:8" s="14" customFormat="1" ht="48" x14ac:dyDescent="0.25">
      <c r="A12" s="67" t="s">
        <v>34</v>
      </c>
      <c r="B12" s="67" t="s">
        <v>35</v>
      </c>
      <c r="C12" s="68" t="s">
        <v>36</v>
      </c>
      <c r="D12" s="67" t="s">
        <v>252</v>
      </c>
      <c r="E12" s="68" t="s">
        <v>37</v>
      </c>
      <c r="F12" s="113">
        <v>1500</v>
      </c>
      <c r="G12" s="80"/>
    </row>
    <row r="13" spans="1:8" s="14" customFormat="1" ht="48" x14ac:dyDescent="0.25">
      <c r="A13" s="67" t="s">
        <v>43</v>
      </c>
      <c r="B13" s="67" t="s">
        <v>44</v>
      </c>
      <c r="C13" s="68" t="s">
        <v>45</v>
      </c>
      <c r="D13" s="67" t="s">
        <v>252</v>
      </c>
      <c r="E13" s="68" t="s">
        <v>46</v>
      </c>
      <c r="F13" s="113">
        <v>1200</v>
      </c>
      <c r="G13" s="80"/>
    </row>
    <row r="14" spans="1:8" s="14" customFormat="1" ht="48" x14ac:dyDescent="0.25">
      <c r="A14" s="67" t="s">
        <v>106</v>
      </c>
      <c r="B14" s="67" t="s">
        <v>107</v>
      </c>
      <c r="C14" s="68" t="s">
        <v>108</v>
      </c>
      <c r="D14" s="67" t="s">
        <v>252</v>
      </c>
      <c r="E14" s="68" t="s">
        <v>109</v>
      </c>
      <c r="F14" s="113">
        <v>1200</v>
      </c>
      <c r="G14" s="80"/>
    </row>
    <row r="15" spans="1:8" s="14" customFormat="1" ht="48" x14ac:dyDescent="0.25">
      <c r="A15" s="67" t="s">
        <v>110</v>
      </c>
      <c r="B15" s="67" t="s">
        <v>111</v>
      </c>
      <c r="C15" s="68" t="s">
        <v>112</v>
      </c>
      <c r="D15" s="67" t="s">
        <v>252</v>
      </c>
      <c r="E15" s="68" t="s">
        <v>113</v>
      </c>
      <c r="F15" s="113">
        <v>400</v>
      </c>
      <c r="G15" s="80"/>
    </row>
    <row r="16" spans="1:8" s="14" customFormat="1" ht="60" x14ac:dyDescent="0.25">
      <c r="A16" s="67" t="s">
        <v>130</v>
      </c>
      <c r="B16" s="67" t="s">
        <v>131</v>
      </c>
      <c r="C16" s="68" t="s">
        <v>132</v>
      </c>
      <c r="D16" s="67" t="s">
        <v>252</v>
      </c>
      <c r="E16" s="68" t="s">
        <v>133</v>
      </c>
      <c r="F16" s="113">
        <v>2410</v>
      </c>
      <c r="G16" s="80"/>
    </row>
    <row r="17" spans="1:7" s="14" customFormat="1" ht="60" x14ac:dyDescent="0.25">
      <c r="A17" s="67" t="s">
        <v>138</v>
      </c>
      <c r="B17" s="67" t="s">
        <v>139</v>
      </c>
      <c r="C17" s="68" t="s">
        <v>140</v>
      </c>
      <c r="D17" s="67" t="s">
        <v>252</v>
      </c>
      <c r="E17" s="68" t="s">
        <v>141</v>
      </c>
      <c r="F17" s="113">
        <v>1200</v>
      </c>
      <c r="G17" s="80"/>
    </row>
    <row r="18" spans="1:7" s="14" customFormat="1" ht="24" x14ac:dyDescent="0.25">
      <c r="A18" s="67" t="s">
        <v>153</v>
      </c>
      <c r="B18" s="67" t="s">
        <v>154</v>
      </c>
      <c r="C18" s="68" t="s">
        <v>155</v>
      </c>
      <c r="D18" s="67" t="s">
        <v>252</v>
      </c>
      <c r="E18" s="68" t="s">
        <v>156</v>
      </c>
      <c r="F18" s="113">
        <v>400</v>
      </c>
      <c r="G18" s="80"/>
    </row>
    <row r="19" spans="1:7" s="14" customFormat="1" ht="24" x14ac:dyDescent="0.25">
      <c r="A19" s="83" t="s">
        <v>11</v>
      </c>
      <c r="B19" s="83" t="s">
        <v>12</v>
      </c>
      <c r="C19" s="84" t="s">
        <v>13</v>
      </c>
      <c r="D19" s="83" t="s">
        <v>14</v>
      </c>
      <c r="E19" s="84" t="s">
        <v>15</v>
      </c>
      <c r="F19" s="114">
        <v>800</v>
      </c>
      <c r="G19" s="81"/>
    </row>
    <row r="20" spans="1:7" s="14" customFormat="1" ht="48" x14ac:dyDescent="0.25">
      <c r="A20" s="83" t="s">
        <v>21</v>
      </c>
      <c r="B20" s="83" t="s">
        <v>22</v>
      </c>
      <c r="C20" s="84" t="s">
        <v>23</v>
      </c>
      <c r="D20" s="83" t="s">
        <v>14</v>
      </c>
      <c r="E20" s="84" t="s">
        <v>24</v>
      </c>
      <c r="F20" s="114">
        <v>2500</v>
      </c>
      <c r="G20" s="81"/>
    </row>
    <row r="21" spans="1:7" s="14" customFormat="1" ht="36" x14ac:dyDescent="0.25">
      <c r="A21" s="83" t="s">
        <v>52</v>
      </c>
      <c r="B21" s="83" t="s">
        <v>53</v>
      </c>
      <c r="C21" s="84" t="s">
        <v>54</v>
      </c>
      <c r="D21" s="83" t="s">
        <v>14</v>
      </c>
      <c r="E21" s="84" t="s">
        <v>55</v>
      </c>
      <c r="F21" s="114">
        <v>1000</v>
      </c>
      <c r="G21" s="81"/>
    </row>
    <row r="22" spans="1:7" s="14" customFormat="1" ht="48" x14ac:dyDescent="0.25">
      <c r="A22" s="83" t="s">
        <v>86</v>
      </c>
      <c r="B22" s="83" t="s">
        <v>87</v>
      </c>
      <c r="C22" s="84" t="s">
        <v>88</v>
      </c>
      <c r="D22" s="83" t="s">
        <v>14</v>
      </c>
      <c r="E22" s="84" t="s">
        <v>89</v>
      </c>
      <c r="F22" s="114">
        <v>1250</v>
      </c>
      <c r="G22" s="81"/>
    </row>
    <row r="23" spans="1:7" s="14" customFormat="1" ht="48" x14ac:dyDescent="0.25">
      <c r="A23" s="83" t="s">
        <v>98</v>
      </c>
      <c r="B23" s="83" t="s">
        <v>99</v>
      </c>
      <c r="C23" s="84" t="s">
        <v>100</v>
      </c>
      <c r="D23" s="83" t="s">
        <v>14</v>
      </c>
      <c r="E23" s="84" t="s">
        <v>101</v>
      </c>
      <c r="F23" s="114">
        <v>1200</v>
      </c>
      <c r="G23" s="81"/>
    </row>
    <row r="24" spans="1:7" s="14" customFormat="1" ht="84" x14ac:dyDescent="0.25">
      <c r="A24" s="83" t="s">
        <v>118</v>
      </c>
      <c r="B24" s="83" t="s">
        <v>119</v>
      </c>
      <c r="C24" s="84" t="s">
        <v>120</v>
      </c>
      <c r="D24" s="83" t="s">
        <v>14</v>
      </c>
      <c r="E24" s="84" t="s">
        <v>121</v>
      </c>
      <c r="F24" s="114">
        <v>800</v>
      </c>
      <c r="G24" s="82"/>
    </row>
    <row r="25" spans="1:7" s="14" customFormat="1" ht="48" x14ac:dyDescent="0.25">
      <c r="A25" s="83" t="s">
        <v>122</v>
      </c>
      <c r="B25" s="83" t="s">
        <v>123</v>
      </c>
      <c r="C25" s="84" t="s">
        <v>124</v>
      </c>
      <c r="D25" s="83" t="s">
        <v>14</v>
      </c>
      <c r="E25" s="84" t="s">
        <v>125</v>
      </c>
      <c r="F25" s="114">
        <v>1519</v>
      </c>
      <c r="G25" s="81"/>
    </row>
    <row r="26" spans="1:7" s="14" customFormat="1" ht="24" x14ac:dyDescent="0.25">
      <c r="A26" s="83" t="s">
        <v>134</v>
      </c>
      <c r="B26" s="83" t="s">
        <v>135</v>
      </c>
      <c r="C26" s="84" t="s">
        <v>136</v>
      </c>
      <c r="D26" s="83" t="s">
        <v>14</v>
      </c>
      <c r="E26" s="84" t="s">
        <v>137</v>
      </c>
      <c r="F26" s="114">
        <v>1238</v>
      </c>
      <c r="G26" s="81"/>
    </row>
    <row r="27" spans="1:7" s="14" customFormat="1" ht="48" x14ac:dyDescent="0.25">
      <c r="A27" s="69" t="s">
        <v>38</v>
      </c>
      <c r="B27" s="69" t="s">
        <v>39</v>
      </c>
      <c r="C27" s="70" t="s">
        <v>40</v>
      </c>
      <c r="D27" s="69" t="s">
        <v>41</v>
      </c>
      <c r="E27" s="70" t="s">
        <v>42</v>
      </c>
      <c r="F27" s="115">
        <v>800</v>
      </c>
      <c r="G27" s="85"/>
    </row>
    <row r="28" spans="1:7" s="14" customFormat="1" ht="36" x14ac:dyDescent="0.25">
      <c r="A28" s="69" t="s">
        <v>59</v>
      </c>
      <c r="B28" s="69" t="s">
        <v>60</v>
      </c>
      <c r="C28" s="70" t="s">
        <v>61</v>
      </c>
      <c r="D28" s="69" t="s">
        <v>41</v>
      </c>
      <c r="E28" s="70" t="s">
        <v>62</v>
      </c>
      <c r="F28" s="115">
        <v>2350</v>
      </c>
      <c r="G28" s="85"/>
    </row>
    <row r="29" spans="1:7" s="14" customFormat="1" ht="48" x14ac:dyDescent="0.25">
      <c r="A29" s="69" t="s">
        <v>67</v>
      </c>
      <c r="B29" s="69" t="s">
        <v>68</v>
      </c>
      <c r="C29" s="70" t="s">
        <v>69</v>
      </c>
      <c r="D29" s="69" t="s">
        <v>41</v>
      </c>
      <c r="E29" s="70" t="s">
        <v>70</v>
      </c>
      <c r="F29" s="115">
        <v>400</v>
      </c>
      <c r="G29" s="85"/>
    </row>
    <row r="30" spans="1:7" s="14" customFormat="1" ht="36" x14ac:dyDescent="0.25">
      <c r="A30" s="69" t="s">
        <v>75</v>
      </c>
      <c r="B30" s="69" t="s">
        <v>76</v>
      </c>
      <c r="C30" s="70" t="s">
        <v>77</v>
      </c>
      <c r="D30" s="69" t="s">
        <v>41</v>
      </c>
      <c r="E30" s="70" t="s">
        <v>78</v>
      </c>
      <c r="F30" s="115">
        <v>700</v>
      </c>
      <c r="G30" s="85"/>
    </row>
    <row r="31" spans="1:7" s="14" customFormat="1" ht="36" x14ac:dyDescent="0.25">
      <c r="A31" s="69" t="s">
        <v>83</v>
      </c>
      <c r="B31" s="69" t="s">
        <v>17</v>
      </c>
      <c r="C31" s="70" t="s">
        <v>84</v>
      </c>
      <c r="D31" s="69" t="s">
        <v>41</v>
      </c>
      <c r="E31" s="70" t="s">
        <v>85</v>
      </c>
      <c r="F31" s="115">
        <v>1500</v>
      </c>
      <c r="G31" s="85"/>
    </row>
    <row r="32" spans="1:7" s="14" customFormat="1" ht="24" x14ac:dyDescent="0.25">
      <c r="A32" s="69" t="s">
        <v>90</v>
      </c>
      <c r="B32" s="69" t="s">
        <v>91</v>
      </c>
      <c r="C32" s="70" t="s">
        <v>92</v>
      </c>
      <c r="D32" s="69" t="s">
        <v>41</v>
      </c>
      <c r="E32" s="70" t="s">
        <v>93</v>
      </c>
      <c r="F32" s="115">
        <v>800</v>
      </c>
      <c r="G32" s="85"/>
    </row>
    <row r="33" spans="1:7" s="14" customFormat="1" ht="60" x14ac:dyDescent="0.25">
      <c r="A33" s="69" t="s">
        <v>94</v>
      </c>
      <c r="B33" s="69" t="s">
        <v>95</v>
      </c>
      <c r="C33" s="70" t="s">
        <v>96</v>
      </c>
      <c r="D33" s="69" t="s">
        <v>41</v>
      </c>
      <c r="E33" s="70" t="s">
        <v>97</v>
      </c>
      <c r="F33" s="115">
        <v>1800</v>
      </c>
      <c r="G33" s="85"/>
    </row>
    <row r="34" spans="1:7" s="14" customFormat="1" ht="24" x14ac:dyDescent="0.25">
      <c r="A34" s="69" t="s">
        <v>149</v>
      </c>
      <c r="B34" s="69" t="s">
        <v>150</v>
      </c>
      <c r="C34" s="70" t="s">
        <v>151</v>
      </c>
      <c r="D34" s="69" t="s">
        <v>41</v>
      </c>
      <c r="E34" s="70" t="s">
        <v>152</v>
      </c>
      <c r="F34" s="115">
        <v>500</v>
      </c>
      <c r="G34" s="85"/>
    </row>
    <row r="35" spans="1:7" s="14" customFormat="1" ht="48" x14ac:dyDescent="0.25">
      <c r="A35" s="71" t="s">
        <v>16</v>
      </c>
      <c r="B35" s="71" t="s">
        <v>17</v>
      </c>
      <c r="C35" s="72" t="s">
        <v>18</v>
      </c>
      <c r="D35" s="71" t="s">
        <v>19</v>
      </c>
      <c r="E35" s="72" t="s">
        <v>20</v>
      </c>
      <c r="F35" s="116">
        <v>1400</v>
      </c>
      <c r="G35" s="86"/>
    </row>
    <row r="36" spans="1:7" s="14" customFormat="1" ht="36" x14ac:dyDescent="0.25">
      <c r="A36" s="71" t="s">
        <v>30</v>
      </c>
      <c r="B36" s="71" t="s">
        <v>31</v>
      </c>
      <c r="C36" s="72" t="s">
        <v>32</v>
      </c>
      <c r="D36" s="71" t="s">
        <v>19</v>
      </c>
      <c r="E36" s="72" t="s">
        <v>33</v>
      </c>
      <c r="F36" s="116">
        <v>1800</v>
      </c>
      <c r="G36" s="86"/>
    </row>
    <row r="37" spans="1:7" s="14" customFormat="1" ht="48" x14ac:dyDescent="0.25">
      <c r="A37" s="71" t="s">
        <v>52</v>
      </c>
      <c r="B37" s="71" t="s">
        <v>56</v>
      </c>
      <c r="C37" s="72" t="s">
        <v>57</v>
      </c>
      <c r="D37" s="71" t="s">
        <v>19</v>
      </c>
      <c r="E37" s="72" t="s">
        <v>58</v>
      </c>
      <c r="F37" s="116">
        <v>500</v>
      </c>
      <c r="G37" s="86"/>
    </row>
    <row r="38" spans="1:7" s="14" customFormat="1" ht="48" x14ac:dyDescent="0.25">
      <c r="A38" s="71" t="s">
        <v>63</v>
      </c>
      <c r="B38" s="71" t="s">
        <v>64</v>
      </c>
      <c r="C38" s="72" t="s">
        <v>65</v>
      </c>
      <c r="D38" s="71" t="s">
        <v>19</v>
      </c>
      <c r="E38" s="72" t="s">
        <v>66</v>
      </c>
      <c r="F38" s="116">
        <v>500</v>
      </c>
      <c r="G38" s="86"/>
    </row>
    <row r="39" spans="1:7" s="14" customFormat="1" ht="36" x14ac:dyDescent="0.25">
      <c r="A39" s="71" t="s">
        <v>71</v>
      </c>
      <c r="B39" s="71" t="s">
        <v>72</v>
      </c>
      <c r="C39" s="72" t="s">
        <v>73</v>
      </c>
      <c r="D39" s="71" t="s">
        <v>19</v>
      </c>
      <c r="E39" s="72" t="s">
        <v>74</v>
      </c>
      <c r="F39" s="116">
        <v>800</v>
      </c>
      <c r="G39" s="86"/>
    </row>
    <row r="40" spans="1:7" s="14" customFormat="1" ht="24" x14ac:dyDescent="0.25">
      <c r="A40" s="71" t="s">
        <v>79</v>
      </c>
      <c r="B40" s="71" t="s">
        <v>80</v>
      </c>
      <c r="C40" s="72" t="s">
        <v>81</v>
      </c>
      <c r="D40" s="71" t="s">
        <v>19</v>
      </c>
      <c r="E40" s="72" t="s">
        <v>82</v>
      </c>
      <c r="F40" s="116">
        <v>2443.0700000000002</v>
      </c>
      <c r="G40" s="86"/>
    </row>
    <row r="41" spans="1:7" s="14" customFormat="1" ht="48" x14ac:dyDescent="0.25">
      <c r="A41" s="71" t="s">
        <v>102</v>
      </c>
      <c r="B41" s="71" t="s">
        <v>103</v>
      </c>
      <c r="C41" s="72" t="s">
        <v>104</v>
      </c>
      <c r="D41" s="71" t="s">
        <v>19</v>
      </c>
      <c r="E41" s="72" t="s">
        <v>105</v>
      </c>
      <c r="F41" s="116">
        <v>800</v>
      </c>
      <c r="G41" s="86"/>
    </row>
    <row r="42" spans="1:7" s="14" customFormat="1" ht="36" x14ac:dyDescent="0.25">
      <c r="A42" s="71" t="s">
        <v>114</v>
      </c>
      <c r="B42" s="71" t="s">
        <v>115</v>
      </c>
      <c r="C42" s="72" t="s">
        <v>116</v>
      </c>
      <c r="D42" s="71" t="s">
        <v>19</v>
      </c>
      <c r="E42" s="72" t="s">
        <v>117</v>
      </c>
      <c r="F42" s="116">
        <v>1200</v>
      </c>
      <c r="G42" s="86"/>
    </row>
    <row r="43" spans="1:7" s="14" customFormat="1" ht="36" x14ac:dyDescent="0.25">
      <c r="A43" s="71" t="s">
        <v>126</v>
      </c>
      <c r="B43" s="71" t="s">
        <v>127</v>
      </c>
      <c r="C43" s="72" t="s">
        <v>128</v>
      </c>
      <c r="D43" s="71" t="s">
        <v>19</v>
      </c>
      <c r="E43" s="72" t="s">
        <v>129</v>
      </c>
      <c r="F43" s="116">
        <v>1300</v>
      </c>
      <c r="G43" s="86"/>
    </row>
    <row r="44" spans="1:7" s="14" customFormat="1" ht="48" x14ac:dyDescent="0.25">
      <c r="A44" s="71" t="s">
        <v>142</v>
      </c>
      <c r="B44" s="71" t="s">
        <v>68</v>
      </c>
      <c r="C44" s="72" t="s">
        <v>143</v>
      </c>
      <c r="D44" s="71" t="s">
        <v>19</v>
      </c>
      <c r="E44" s="72" t="s">
        <v>144</v>
      </c>
      <c r="F44" s="116">
        <v>1800</v>
      </c>
      <c r="G44" s="86"/>
    </row>
    <row r="45" spans="1:7" s="87" customFormat="1" x14ac:dyDescent="0.25">
      <c r="A45" s="87" t="s">
        <v>263</v>
      </c>
      <c r="C45" s="88"/>
      <c r="E45" s="88"/>
      <c r="F45" s="117"/>
      <c r="G45" s="89">
        <f>SUM(F9:F44)</f>
        <v>42310.07</v>
      </c>
    </row>
    <row r="47" spans="1:7" s="91" customFormat="1" ht="15" x14ac:dyDescent="0.25">
      <c r="A47" s="220" t="s">
        <v>158</v>
      </c>
      <c r="B47" s="221"/>
      <c r="C47" s="221"/>
      <c r="D47" s="221"/>
      <c r="E47" s="221"/>
      <c r="F47" s="222"/>
      <c r="G47" s="90"/>
    </row>
    <row r="48" spans="1:7" ht="36" x14ac:dyDescent="0.2">
      <c r="A48" s="199" t="s">
        <v>159</v>
      </c>
      <c r="B48" s="199" t="s">
        <v>135</v>
      </c>
      <c r="C48" s="200" t="s">
        <v>160</v>
      </c>
      <c r="D48" s="201" t="s">
        <v>50</v>
      </c>
      <c r="E48" s="200" t="s">
        <v>161</v>
      </c>
      <c r="F48" s="202">
        <v>1500</v>
      </c>
      <c r="G48" s="203"/>
    </row>
    <row r="49" spans="1:7" s="87" customFormat="1" x14ac:dyDescent="0.2">
      <c r="A49" s="92" t="s">
        <v>157</v>
      </c>
      <c r="B49" s="92"/>
      <c r="C49" s="93"/>
      <c r="D49" s="92"/>
      <c r="E49" s="93"/>
      <c r="F49" s="118"/>
      <c r="G49" s="89">
        <f>SUM(F48)</f>
        <v>1500</v>
      </c>
    </row>
    <row r="51" spans="1:7" s="91" customFormat="1" ht="15" x14ac:dyDescent="0.25">
      <c r="A51" s="220" t="s">
        <v>162</v>
      </c>
      <c r="B51" s="221"/>
      <c r="C51" s="221"/>
      <c r="D51" s="221"/>
      <c r="E51" s="221"/>
      <c r="F51" s="222"/>
      <c r="G51" s="90"/>
    </row>
    <row r="52" spans="1:7" ht="48" x14ac:dyDescent="0.2">
      <c r="A52" s="199" t="s">
        <v>163</v>
      </c>
      <c r="B52" s="199" t="s">
        <v>164</v>
      </c>
      <c r="C52" s="200" t="s">
        <v>165</v>
      </c>
      <c r="D52" s="201" t="s">
        <v>50</v>
      </c>
      <c r="E52" s="200" t="s">
        <v>166</v>
      </c>
      <c r="F52" s="202">
        <v>4000</v>
      </c>
      <c r="G52" s="203"/>
    </row>
    <row r="53" spans="1:7" s="87" customFormat="1" x14ac:dyDescent="0.2">
      <c r="A53" s="92" t="s">
        <v>157</v>
      </c>
      <c r="B53" s="92"/>
      <c r="C53" s="93"/>
      <c r="D53" s="92"/>
      <c r="E53" s="93"/>
      <c r="F53" s="118"/>
      <c r="G53" s="89">
        <f>SUM(F52)</f>
        <v>4000</v>
      </c>
    </row>
    <row r="55" spans="1:7" s="91" customFormat="1" ht="15" x14ac:dyDescent="0.25">
      <c r="A55" s="220" t="s">
        <v>167</v>
      </c>
      <c r="B55" s="221"/>
      <c r="C55" s="221"/>
      <c r="D55" s="221"/>
      <c r="E55" s="221"/>
      <c r="F55" s="221"/>
      <c r="G55" s="222"/>
    </row>
    <row r="56" spans="1:7" ht="36" x14ac:dyDescent="0.2">
      <c r="A56" s="199" t="s">
        <v>172</v>
      </c>
      <c r="B56" s="199" t="s">
        <v>173</v>
      </c>
      <c r="C56" s="200" t="s">
        <v>174</v>
      </c>
      <c r="D56" s="201" t="s">
        <v>50</v>
      </c>
      <c r="E56" s="200" t="s">
        <v>175</v>
      </c>
      <c r="F56" s="202">
        <v>2500</v>
      </c>
      <c r="G56" s="203"/>
    </row>
    <row r="57" spans="1:7" ht="36" x14ac:dyDescent="0.2">
      <c r="A57" s="192" t="s">
        <v>83</v>
      </c>
      <c r="B57" s="192" t="s">
        <v>135</v>
      </c>
      <c r="C57" s="194" t="s">
        <v>180</v>
      </c>
      <c r="D57" s="193" t="s">
        <v>252</v>
      </c>
      <c r="E57" s="194" t="s">
        <v>181</v>
      </c>
      <c r="F57" s="190">
        <v>2500</v>
      </c>
      <c r="G57" s="195"/>
    </row>
    <row r="58" spans="1:7" ht="48" x14ac:dyDescent="0.2">
      <c r="A58" s="94" t="s">
        <v>168</v>
      </c>
      <c r="B58" s="94" t="s">
        <v>169</v>
      </c>
      <c r="C58" s="95" t="s">
        <v>170</v>
      </c>
      <c r="D58" s="96" t="s">
        <v>41</v>
      </c>
      <c r="E58" s="95" t="s">
        <v>171</v>
      </c>
      <c r="F58" s="119">
        <v>2500</v>
      </c>
      <c r="G58" s="97"/>
    </row>
    <row r="59" spans="1:7" ht="48" x14ac:dyDescent="0.2">
      <c r="A59" s="94" t="s">
        <v>182</v>
      </c>
      <c r="B59" s="94" t="s">
        <v>48</v>
      </c>
      <c r="C59" s="95" t="s">
        <v>183</v>
      </c>
      <c r="D59" s="96" t="s">
        <v>41</v>
      </c>
      <c r="E59" s="95" t="s">
        <v>184</v>
      </c>
      <c r="F59" s="119">
        <v>2500</v>
      </c>
      <c r="G59" s="97"/>
    </row>
    <row r="60" spans="1:7" ht="48" x14ac:dyDescent="0.2">
      <c r="A60" s="98" t="s">
        <v>176</v>
      </c>
      <c r="B60" s="98" t="s">
        <v>177</v>
      </c>
      <c r="C60" s="99" t="s">
        <v>178</v>
      </c>
      <c r="D60" s="34" t="s">
        <v>19</v>
      </c>
      <c r="E60" s="99" t="s">
        <v>179</v>
      </c>
      <c r="F60" s="120">
        <v>2500</v>
      </c>
      <c r="G60" s="100"/>
    </row>
    <row r="61" spans="1:7" s="13" customFormat="1" x14ac:dyDescent="0.2">
      <c r="A61" s="92" t="s">
        <v>157</v>
      </c>
      <c r="B61" s="92"/>
      <c r="C61" s="93"/>
      <c r="D61" s="92"/>
      <c r="E61" s="93"/>
      <c r="F61" s="118"/>
      <c r="G61" s="89">
        <f>SUM(F56:F60)</f>
        <v>12500</v>
      </c>
    </row>
    <row r="63" spans="1:7" s="91" customFormat="1" ht="15" x14ac:dyDescent="0.25">
      <c r="A63" s="220" t="s">
        <v>254</v>
      </c>
      <c r="B63" s="221"/>
      <c r="C63" s="221"/>
      <c r="D63" s="221"/>
      <c r="E63" s="221"/>
      <c r="F63" s="221"/>
      <c r="G63" s="222"/>
    </row>
    <row r="64" spans="1:7" s="14" customFormat="1" ht="24" x14ac:dyDescent="0.25">
      <c r="A64" s="212" t="s">
        <v>268</v>
      </c>
      <c r="B64" s="212" t="s">
        <v>269</v>
      </c>
      <c r="C64" s="212" t="s">
        <v>270</v>
      </c>
      <c r="D64" s="213" t="s">
        <v>41</v>
      </c>
      <c r="E64" s="214" t="s">
        <v>271</v>
      </c>
      <c r="F64" s="115">
        <v>1500</v>
      </c>
      <c r="G64" s="85"/>
    </row>
    <row r="65" spans="1:7" s="14" customFormat="1" ht="24" x14ac:dyDescent="0.2">
      <c r="A65" s="199" t="s">
        <v>182</v>
      </c>
      <c r="B65" s="199" t="s">
        <v>279</v>
      </c>
      <c r="C65" s="199" t="s">
        <v>280</v>
      </c>
      <c r="D65" s="199" t="s">
        <v>50</v>
      </c>
      <c r="E65" s="200" t="s">
        <v>281</v>
      </c>
      <c r="F65" s="215">
        <v>2000</v>
      </c>
      <c r="G65" s="66"/>
    </row>
    <row r="66" spans="1:7" s="87" customFormat="1" x14ac:dyDescent="0.25">
      <c r="A66" s="87" t="s">
        <v>157</v>
      </c>
      <c r="C66" s="88"/>
      <c r="D66" s="87" t="s">
        <v>272</v>
      </c>
      <c r="E66" s="88"/>
      <c r="F66" s="117"/>
      <c r="G66" s="89">
        <f>SUM(F64:F65)</f>
        <v>3500</v>
      </c>
    </row>
    <row r="68" spans="1:7" s="91" customFormat="1" ht="15" x14ac:dyDescent="0.25">
      <c r="A68" s="220" t="s">
        <v>185</v>
      </c>
      <c r="B68" s="221"/>
      <c r="C68" s="221"/>
      <c r="D68" s="221"/>
      <c r="E68" s="221"/>
      <c r="F68" s="221"/>
      <c r="G68" s="222"/>
    </row>
    <row r="69" spans="1:7" ht="24" x14ac:dyDescent="0.2">
      <c r="A69" s="103" t="s">
        <v>186</v>
      </c>
      <c r="B69" s="103" t="s">
        <v>187</v>
      </c>
      <c r="C69" s="103"/>
      <c r="D69" s="103" t="s">
        <v>14</v>
      </c>
      <c r="E69" s="104" t="s">
        <v>189</v>
      </c>
      <c r="F69" s="122">
        <v>600</v>
      </c>
      <c r="G69" s="105"/>
    </row>
    <row r="70" spans="1:7" s="101" customFormat="1" x14ac:dyDescent="0.2">
      <c r="A70" s="92" t="s">
        <v>157</v>
      </c>
      <c r="B70" s="92"/>
      <c r="C70" s="92"/>
      <c r="D70" s="92"/>
      <c r="E70" s="93"/>
      <c r="F70" s="118"/>
      <c r="G70" s="89">
        <f>SUM(F69)</f>
        <v>600</v>
      </c>
    </row>
    <row r="72" spans="1:7" s="101" customFormat="1" ht="15" x14ac:dyDescent="0.25">
      <c r="A72" s="220" t="s">
        <v>285</v>
      </c>
      <c r="B72" s="221"/>
      <c r="C72" s="221"/>
      <c r="D72" s="221"/>
      <c r="E72" s="221"/>
      <c r="F72" s="221"/>
      <c r="G72" s="222"/>
    </row>
    <row r="73" spans="1:7" s="14" customFormat="1" ht="36" x14ac:dyDescent="0.2">
      <c r="A73" s="103" t="s">
        <v>282</v>
      </c>
      <c r="B73" s="103" t="s">
        <v>283</v>
      </c>
      <c r="C73" s="103"/>
      <c r="D73" s="103" t="s">
        <v>14</v>
      </c>
      <c r="E73" s="104" t="s">
        <v>284</v>
      </c>
      <c r="F73" s="218">
        <v>2500</v>
      </c>
      <c r="G73" s="218"/>
    </row>
    <row r="74" spans="1:7" s="87" customFormat="1" x14ac:dyDescent="0.25">
      <c r="A74" s="87" t="s">
        <v>157</v>
      </c>
      <c r="C74" s="88"/>
      <c r="E74" s="88"/>
      <c r="F74" s="117"/>
      <c r="G74" s="89">
        <f>SUM(F73)</f>
        <v>2500</v>
      </c>
    </row>
    <row r="76" spans="1:7" s="91" customFormat="1" ht="15" x14ac:dyDescent="0.25">
      <c r="A76" s="220" t="s">
        <v>255</v>
      </c>
      <c r="B76" s="221"/>
      <c r="C76" s="221"/>
      <c r="D76" s="221"/>
      <c r="E76" s="221"/>
      <c r="F76" s="221"/>
      <c r="G76" s="222"/>
    </row>
    <row r="77" spans="1:7" s="91" customFormat="1" ht="24" x14ac:dyDescent="0.2">
      <c r="A77" s="192" t="s">
        <v>258</v>
      </c>
      <c r="B77" s="192" t="s">
        <v>259</v>
      </c>
      <c r="C77" s="204"/>
      <c r="D77" s="193" t="s">
        <v>253</v>
      </c>
      <c r="E77" s="194" t="s">
        <v>261</v>
      </c>
      <c r="F77" s="205">
        <v>600</v>
      </c>
      <c r="G77" s="206"/>
    </row>
    <row r="78" spans="1:7" s="91" customFormat="1" ht="36" x14ac:dyDescent="0.2">
      <c r="A78" s="103" t="s">
        <v>182</v>
      </c>
      <c r="B78" s="103" t="s">
        <v>123</v>
      </c>
      <c r="C78" s="123"/>
      <c r="D78" s="29" t="s">
        <v>14</v>
      </c>
      <c r="E78" s="104" t="s">
        <v>262</v>
      </c>
      <c r="F78" s="124">
        <v>600</v>
      </c>
      <c r="G78" s="125"/>
    </row>
    <row r="79" spans="1:7" s="106" customFormat="1" ht="36" x14ac:dyDescent="0.2">
      <c r="A79" s="126" t="s">
        <v>256</v>
      </c>
      <c r="B79" s="126" t="s">
        <v>257</v>
      </c>
      <c r="C79" s="127"/>
      <c r="D79" s="128" t="s">
        <v>41</v>
      </c>
      <c r="E79" s="129" t="s">
        <v>260</v>
      </c>
      <c r="F79" s="130">
        <v>600</v>
      </c>
      <c r="G79" s="127"/>
    </row>
    <row r="80" spans="1:7" s="87" customFormat="1" x14ac:dyDescent="0.25">
      <c r="A80" s="87" t="s">
        <v>157</v>
      </c>
      <c r="C80" s="88"/>
      <c r="E80" s="88"/>
      <c r="F80" s="117"/>
      <c r="G80" s="89">
        <f>SUM(F77:F79)</f>
        <v>1800</v>
      </c>
    </row>
    <row r="82" spans="1:7" s="101" customFormat="1" ht="15" x14ac:dyDescent="0.25">
      <c r="A82" s="220" t="s">
        <v>190</v>
      </c>
      <c r="B82" s="221"/>
      <c r="C82" s="221"/>
      <c r="D82" s="221"/>
      <c r="E82" s="221"/>
      <c r="F82" s="222"/>
      <c r="G82" s="102"/>
    </row>
    <row r="83" spans="1:7" ht="48" x14ac:dyDescent="0.2">
      <c r="A83" s="94" t="s">
        <v>195</v>
      </c>
      <c r="B83" s="94" t="s">
        <v>196</v>
      </c>
      <c r="C83" s="94" t="s">
        <v>197</v>
      </c>
      <c r="D83" s="96" t="s">
        <v>41</v>
      </c>
      <c r="E83" s="95" t="s">
        <v>198</v>
      </c>
      <c r="F83" s="119">
        <v>4000</v>
      </c>
      <c r="G83" s="97"/>
    </row>
    <row r="84" spans="1:7" ht="48" x14ac:dyDescent="0.2">
      <c r="A84" s="103" t="s">
        <v>176</v>
      </c>
      <c r="B84" s="103" t="s">
        <v>177</v>
      </c>
      <c r="C84" s="103" t="s">
        <v>199</v>
      </c>
      <c r="D84" s="29" t="s">
        <v>14</v>
      </c>
      <c r="E84" s="104" t="s">
        <v>200</v>
      </c>
      <c r="F84" s="122">
        <v>4000</v>
      </c>
      <c r="G84" s="105"/>
    </row>
    <row r="85" spans="1:7" ht="48" x14ac:dyDescent="0.2">
      <c r="A85" s="192" t="s">
        <v>191</v>
      </c>
      <c r="B85" s="192" t="s">
        <v>192</v>
      </c>
      <c r="C85" s="192" t="s">
        <v>193</v>
      </c>
      <c r="D85" s="193" t="s">
        <v>253</v>
      </c>
      <c r="E85" s="194" t="s">
        <v>194</v>
      </c>
      <c r="F85" s="190">
        <v>4000</v>
      </c>
      <c r="G85" s="195"/>
    </row>
    <row r="86" spans="1:7" s="87" customFormat="1" x14ac:dyDescent="0.2">
      <c r="A86" s="92" t="s">
        <v>201</v>
      </c>
      <c r="B86" s="92"/>
      <c r="C86" s="92"/>
      <c r="D86" s="92"/>
      <c r="E86" s="93"/>
      <c r="F86" s="118"/>
      <c r="G86" s="89">
        <f>SUM(F83:F85)</f>
        <v>12000</v>
      </c>
    </row>
    <row r="88" spans="1:7" s="91" customFormat="1" ht="15" x14ac:dyDescent="0.25">
      <c r="A88" s="220" t="s">
        <v>202</v>
      </c>
      <c r="B88" s="221"/>
      <c r="C88" s="221"/>
      <c r="D88" s="221"/>
      <c r="E88" s="221"/>
      <c r="F88" s="221"/>
      <c r="G88" s="222"/>
    </row>
    <row r="89" spans="1:7" ht="48" x14ac:dyDescent="0.2">
      <c r="A89" s="94" t="s">
        <v>203</v>
      </c>
      <c r="B89" s="94" t="s">
        <v>204</v>
      </c>
      <c r="C89" s="94" t="s">
        <v>205</v>
      </c>
      <c r="D89" s="96" t="s">
        <v>41</v>
      </c>
      <c r="E89" s="95" t="s">
        <v>206</v>
      </c>
      <c r="F89" s="119">
        <v>650</v>
      </c>
      <c r="G89" s="97"/>
    </row>
    <row r="90" spans="1:7" ht="48" x14ac:dyDescent="0.2">
      <c r="A90" s="94" t="s">
        <v>172</v>
      </c>
      <c r="B90" s="94" t="s">
        <v>207</v>
      </c>
      <c r="C90" s="94" t="s">
        <v>208</v>
      </c>
      <c r="D90" s="96" t="s">
        <v>41</v>
      </c>
      <c r="E90" s="95" t="s">
        <v>209</v>
      </c>
      <c r="F90" s="119">
        <v>650</v>
      </c>
      <c r="G90" s="97"/>
    </row>
    <row r="91" spans="1:7" s="87" customFormat="1" x14ac:dyDescent="0.2">
      <c r="A91" s="92" t="s">
        <v>157</v>
      </c>
      <c r="B91" s="92"/>
      <c r="C91" s="92"/>
      <c r="D91" s="92"/>
      <c r="E91" s="93"/>
      <c r="F91" s="118"/>
      <c r="G91" s="89">
        <f>SUM(F89:F90)</f>
        <v>1300</v>
      </c>
    </row>
    <row r="93" spans="1:7" s="101" customFormat="1" ht="15" x14ac:dyDescent="0.25">
      <c r="A93" s="220" t="s">
        <v>210</v>
      </c>
      <c r="B93" s="221"/>
      <c r="C93" s="221"/>
      <c r="D93" s="221"/>
      <c r="E93" s="221"/>
      <c r="F93" s="221"/>
      <c r="G93" s="222"/>
    </row>
    <row r="94" spans="1:7" ht="36" x14ac:dyDescent="0.2">
      <c r="A94" s="192" t="s">
        <v>25</v>
      </c>
      <c r="B94" s="192" t="s">
        <v>26</v>
      </c>
      <c r="C94" s="192" t="s">
        <v>211</v>
      </c>
      <c r="D94" s="193" t="s">
        <v>253</v>
      </c>
      <c r="E94" s="194" t="s">
        <v>212</v>
      </c>
      <c r="F94" s="190">
        <v>900</v>
      </c>
      <c r="G94" s="195"/>
    </row>
    <row r="95" spans="1:7" ht="48" x14ac:dyDescent="0.2">
      <c r="A95" s="103" t="s">
        <v>217</v>
      </c>
      <c r="B95" s="103" t="s">
        <v>218</v>
      </c>
      <c r="C95" s="103" t="s">
        <v>219</v>
      </c>
      <c r="D95" s="29" t="s">
        <v>14</v>
      </c>
      <c r="E95" s="104" t="s">
        <v>220</v>
      </c>
      <c r="F95" s="122">
        <v>900</v>
      </c>
      <c r="G95" s="105"/>
    </row>
    <row r="96" spans="1:7" ht="36" x14ac:dyDescent="0.2">
      <c r="A96" s="98" t="s">
        <v>213</v>
      </c>
      <c r="B96" s="98" t="s">
        <v>214</v>
      </c>
      <c r="C96" s="98" t="s">
        <v>215</v>
      </c>
      <c r="D96" s="34" t="s">
        <v>19</v>
      </c>
      <c r="E96" s="99" t="s">
        <v>216</v>
      </c>
      <c r="F96" s="120">
        <v>900</v>
      </c>
      <c r="G96" s="100"/>
    </row>
    <row r="97" spans="1:7" s="87" customFormat="1" x14ac:dyDescent="0.2">
      <c r="A97" s="92" t="s">
        <v>157</v>
      </c>
      <c r="B97" s="92"/>
      <c r="C97" s="92"/>
      <c r="D97" s="92"/>
      <c r="E97" s="93"/>
      <c r="F97" s="118"/>
      <c r="G97" s="89">
        <f>SUM(F94:F96)</f>
        <v>2700</v>
      </c>
    </row>
    <row r="99" spans="1:7" s="101" customFormat="1" ht="15" x14ac:dyDescent="0.25">
      <c r="A99" s="220" t="s">
        <v>221</v>
      </c>
      <c r="B99" s="221"/>
      <c r="C99" s="221"/>
      <c r="D99" s="221"/>
      <c r="E99" s="221"/>
      <c r="F99" s="221"/>
      <c r="G99" s="222"/>
    </row>
    <row r="100" spans="1:7" ht="36" x14ac:dyDescent="0.2">
      <c r="A100" s="108" t="s">
        <v>222</v>
      </c>
      <c r="B100" s="103" t="s">
        <v>223</v>
      </c>
      <c r="C100" s="103" t="s">
        <v>224</v>
      </c>
      <c r="D100" s="29" t="s">
        <v>14</v>
      </c>
      <c r="E100" s="104" t="s">
        <v>225</v>
      </c>
      <c r="F100" s="122">
        <v>1700</v>
      </c>
      <c r="G100" s="105"/>
    </row>
    <row r="101" spans="1:7" ht="48" x14ac:dyDescent="0.2">
      <c r="A101" s="103" t="s">
        <v>229</v>
      </c>
      <c r="B101" s="103" t="s">
        <v>230</v>
      </c>
      <c r="C101" s="103" t="s">
        <v>231</v>
      </c>
      <c r="D101" s="29" t="s">
        <v>14</v>
      </c>
      <c r="E101" s="104" t="s">
        <v>232</v>
      </c>
      <c r="F101" s="122">
        <v>1700</v>
      </c>
      <c r="G101" s="105"/>
    </row>
    <row r="102" spans="1:7" ht="48" x14ac:dyDescent="0.2">
      <c r="A102" s="103" t="s">
        <v>122</v>
      </c>
      <c r="B102" s="103" t="s">
        <v>123</v>
      </c>
      <c r="C102" s="103" t="s">
        <v>124</v>
      </c>
      <c r="D102" s="29" t="s">
        <v>14</v>
      </c>
      <c r="E102" s="104" t="s">
        <v>233</v>
      </c>
      <c r="F102" s="122">
        <v>1700</v>
      </c>
      <c r="G102" s="105"/>
    </row>
    <row r="103" spans="1:7" ht="48" x14ac:dyDescent="0.2">
      <c r="A103" s="207" t="s">
        <v>226</v>
      </c>
      <c r="B103" s="207" t="s">
        <v>127</v>
      </c>
      <c r="C103" s="207" t="s">
        <v>227</v>
      </c>
      <c r="D103" s="208" t="s">
        <v>41</v>
      </c>
      <c r="E103" s="209" t="s">
        <v>228</v>
      </c>
      <c r="F103" s="210">
        <v>1700</v>
      </c>
      <c r="G103" s="211"/>
    </row>
    <row r="104" spans="1:7" s="87" customFormat="1" x14ac:dyDescent="0.2">
      <c r="A104" s="92" t="s">
        <v>157</v>
      </c>
      <c r="B104" s="92"/>
      <c r="C104" s="92"/>
      <c r="D104" s="92"/>
      <c r="E104" s="93"/>
      <c r="F104" s="118"/>
      <c r="G104" s="89">
        <f>SUM(F100:F103)</f>
        <v>6800</v>
      </c>
    </row>
    <row r="105" spans="1:7" x14ac:dyDescent="0.2">
      <c r="A105" s="53"/>
      <c r="B105" s="53"/>
      <c r="C105" s="53"/>
      <c r="D105" s="75"/>
      <c r="E105" s="54"/>
      <c r="F105" s="110"/>
    </row>
    <row r="106" spans="1:7" s="101" customFormat="1" ht="15" x14ac:dyDescent="0.25">
      <c r="A106" s="220" t="s">
        <v>234</v>
      </c>
      <c r="B106" s="221"/>
      <c r="C106" s="221"/>
      <c r="D106" s="221"/>
      <c r="E106" s="221"/>
      <c r="F106" s="221"/>
      <c r="G106" s="222"/>
    </row>
    <row r="107" spans="1:7" ht="36" x14ac:dyDescent="0.2">
      <c r="A107" s="98" t="s">
        <v>235</v>
      </c>
      <c r="B107" s="98" t="s">
        <v>236</v>
      </c>
      <c r="C107" s="98" t="s">
        <v>237</v>
      </c>
      <c r="D107" s="34" t="s">
        <v>19</v>
      </c>
      <c r="E107" s="99" t="s">
        <v>238</v>
      </c>
      <c r="F107" s="120">
        <v>1500</v>
      </c>
      <c r="G107" s="100"/>
    </row>
    <row r="108" spans="1:7" ht="36" x14ac:dyDescent="0.2">
      <c r="A108" s="98" t="s">
        <v>239</v>
      </c>
      <c r="B108" s="98" t="s">
        <v>240</v>
      </c>
      <c r="C108" s="98" t="s">
        <v>241</v>
      </c>
      <c r="D108" s="34" t="s">
        <v>19</v>
      </c>
      <c r="E108" s="99" t="s">
        <v>242</v>
      </c>
      <c r="F108" s="120">
        <v>1500</v>
      </c>
      <c r="G108" s="100"/>
    </row>
    <row r="109" spans="1:7" ht="48" x14ac:dyDescent="0.2">
      <c r="A109" s="98" t="s">
        <v>243</v>
      </c>
      <c r="B109" s="98" t="s">
        <v>244</v>
      </c>
      <c r="C109" s="98" t="s">
        <v>245</v>
      </c>
      <c r="D109" s="34" t="s">
        <v>19</v>
      </c>
      <c r="E109" s="99" t="s">
        <v>246</v>
      </c>
      <c r="F109" s="120">
        <v>1500</v>
      </c>
      <c r="G109" s="100"/>
    </row>
    <row r="110" spans="1:7" s="87" customFormat="1" x14ac:dyDescent="0.2">
      <c r="A110" s="92" t="s">
        <v>157</v>
      </c>
      <c r="B110" s="92"/>
      <c r="C110" s="92"/>
      <c r="D110" s="92"/>
      <c r="E110" s="93"/>
      <c r="F110" s="118"/>
      <c r="G110" s="89">
        <f>SUM(F107:F109)</f>
        <v>4500</v>
      </c>
    </row>
    <row r="111" spans="1:7" s="87" customFormat="1" x14ac:dyDescent="0.2">
      <c r="A111" s="92"/>
      <c r="B111" s="92"/>
      <c r="C111" s="92"/>
      <c r="D111" s="92"/>
      <c r="E111" s="93"/>
      <c r="F111" s="118"/>
      <c r="G111" s="89"/>
    </row>
    <row r="112" spans="1:7" s="87" customFormat="1" ht="15" x14ac:dyDescent="0.25">
      <c r="A112" s="235" t="s">
        <v>273</v>
      </c>
      <c r="B112" s="236"/>
      <c r="C112" s="236"/>
      <c r="D112" s="236"/>
      <c r="E112" s="236"/>
      <c r="F112" s="236"/>
      <c r="G112" s="237"/>
    </row>
    <row r="113" spans="1:8" s="87" customFormat="1" ht="36" x14ac:dyDescent="0.2">
      <c r="A113" s="186" t="s">
        <v>122</v>
      </c>
      <c r="B113" s="186" t="s">
        <v>123</v>
      </c>
      <c r="C113" s="186" t="s">
        <v>124</v>
      </c>
      <c r="D113" s="186" t="s">
        <v>14</v>
      </c>
      <c r="E113" s="187" t="s">
        <v>274</v>
      </c>
      <c r="F113" s="122">
        <v>700</v>
      </c>
      <c r="G113" s="32"/>
    </row>
    <row r="114" spans="1:8" s="87" customFormat="1" ht="36" x14ac:dyDescent="0.2">
      <c r="A114" s="188" t="s">
        <v>275</v>
      </c>
      <c r="B114" s="188" t="s">
        <v>276</v>
      </c>
      <c r="C114" s="188" t="s">
        <v>277</v>
      </c>
      <c r="D114" s="188" t="s">
        <v>253</v>
      </c>
      <c r="E114" s="189" t="s">
        <v>278</v>
      </c>
      <c r="F114" s="190">
        <v>700</v>
      </c>
      <c r="G114" s="191"/>
    </row>
    <row r="115" spans="1:8" s="87" customFormat="1" x14ac:dyDescent="0.2">
      <c r="A115" s="92" t="s">
        <v>201</v>
      </c>
      <c r="B115" s="92"/>
      <c r="C115" s="92"/>
      <c r="D115" s="92"/>
      <c r="E115" s="93"/>
      <c r="F115" s="118"/>
      <c r="G115" s="89">
        <f>SUM(F113:F114)</f>
        <v>1400</v>
      </c>
    </row>
    <row r="117" spans="1:8" s="101" customFormat="1" ht="15" x14ac:dyDescent="0.25">
      <c r="A117" s="220" t="s">
        <v>247</v>
      </c>
      <c r="B117" s="221"/>
      <c r="C117" s="221"/>
      <c r="D117" s="221"/>
      <c r="E117" s="221"/>
      <c r="F117" s="221"/>
      <c r="G117" s="222"/>
    </row>
    <row r="118" spans="1:8" ht="48" x14ac:dyDescent="0.2">
      <c r="A118" s="192" t="s">
        <v>248</v>
      </c>
      <c r="B118" s="192" t="s">
        <v>249</v>
      </c>
      <c r="C118" s="192" t="s">
        <v>250</v>
      </c>
      <c r="D118" s="193" t="s">
        <v>253</v>
      </c>
      <c r="E118" s="194" t="s">
        <v>251</v>
      </c>
      <c r="F118" s="190">
        <v>2500</v>
      </c>
      <c r="G118" s="195"/>
    </row>
    <row r="119" spans="1:8" s="87" customFormat="1" x14ac:dyDescent="0.2">
      <c r="A119" s="92" t="s">
        <v>157</v>
      </c>
      <c r="B119" s="92"/>
      <c r="C119" s="92"/>
      <c r="D119" s="92"/>
      <c r="E119" s="93"/>
      <c r="F119" s="118"/>
      <c r="G119" s="89">
        <f>SUM(F118)</f>
        <v>2500</v>
      </c>
    </row>
    <row r="120" spans="1:8" s="87" customFormat="1" x14ac:dyDescent="0.2">
      <c r="A120" s="92" t="s">
        <v>265</v>
      </c>
      <c r="B120" s="92"/>
      <c r="C120" s="92"/>
      <c r="D120" s="92"/>
      <c r="E120" s="93"/>
      <c r="F120" s="118"/>
      <c r="G120" s="89">
        <f>G49+G53+G61+G66+G70+G74+G80+G86+G91+G97+G104+G110+G119</f>
        <v>56200</v>
      </c>
    </row>
    <row r="121" spans="1:8" s="87" customFormat="1" x14ac:dyDescent="0.2">
      <c r="A121" s="92"/>
      <c r="B121" s="92"/>
      <c r="C121" s="92"/>
      <c r="D121" s="92"/>
      <c r="E121" s="93"/>
      <c r="F121" s="118"/>
      <c r="G121" s="89"/>
    </row>
    <row r="122" spans="1:8" s="87" customFormat="1" ht="12.75" thickBot="1" x14ac:dyDescent="0.25">
      <c r="A122" s="132"/>
      <c r="B122" s="132"/>
      <c r="C122" s="132"/>
      <c r="D122" s="132"/>
      <c r="E122" s="133"/>
      <c r="F122" s="134"/>
      <c r="G122" s="135"/>
    </row>
    <row r="123" spans="1:8" s="152" customFormat="1" ht="12.75" x14ac:dyDescent="0.2">
      <c r="A123" s="223" t="s">
        <v>266</v>
      </c>
      <c r="B123" s="224"/>
      <c r="C123" s="224"/>
      <c r="D123" s="224"/>
      <c r="E123" s="224"/>
      <c r="F123" s="224"/>
      <c r="G123" s="225"/>
      <c r="H123" s="151"/>
    </row>
    <row r="124" spans="1:8" s="155" customFormat="1" ht="12.75" x14ac:dyDescent="0.25">
      <c r="A124" s="226" t="s">
        <v>263</v>
      </c>
      <c r="B124" s="227"/>
      <c r="C124" s="227"/>
      <c r="D124" s="227"/>
      <c r="E124" s="227"/>
      <c r="F124" s="228"/>
      <c r="G124" s="153">
        <f>G45</f>
        <v>42310.07</v>
      </c>
      <c r="H124" s="154"/>
    </row>
    <row r="125" spans="1:8" s="155" customFormat="1" ht="13.5" thickBot="1" x14ac:dyDescent="0.3">
      <c r="A125" s="229" t="s">
        <v>264</v>
      </c>
      <c r="B125" s="230"/>
      <c r="C125" s="230"/>
      <c r="D125" s="230"/>
      <c r="E125" s="230"/>
      <c r="F125" s="231"/>
      <c r="G125" s="156">
        <f>G49+G53+G61+G66+G70+G74+G80+G86+G91+G97+G104+G110+G115+G119</f>
        <v>57600</v>
      </c>
      <c r="H125" s="154"/>
    </row>
    <row r="126" spans="1:8" s="155" customFormat="1" ht="13.5" thickBot="1" x14ac:dyDescent="0.3">
      <c r="A126" s="232" t="s">
        <v>267</v>
      </c>
      <c r="B126" s="233"/>
      <c r="C126" s="233"/>
      <c r="D126" s="233"/>
      <c r="E126" s="233"/>
      <c r="F126" s="234"/>
      <c r="G126" s="157">
        <f>G125+G124</f>
        <v>99910.07</v>
      </c>
      <c r="H126" s="154"/>
    </row>
    <row r="127" spans="1:8" x14ac:dyDescent="0.25">
      <c r="A127" s="136"/>
      <c r="B127" s="136"/>
      <c r="C127" s="137"/>
      <c r="D127" s="136"/>
      <c r="E127" s="137"/>
      <c r="F127" s="138"/>
      <c r="G127" s="139"/>
    </row>
    <row r="128" spans="1:8" x14ac:dyDescent="0.25">
      <c r="A128" s="13"/>
      <c r="B128" s="13"/>
      <c r="C128" s="15"/>
      <c r="D128" s="13"/>
      <c r="E128" s="15"/>
      <c r="G128" s="17"/>
    </row>
    <row r="130" spans="8:8" x14ac:dyDescent="0.2">
      <c r="H130" s="26"/>
    </row>
  </sheetData>
  <sortState xmlns:xlrd2="http://schemas.microsoft.com/office/spreadsheetml/2017/richdata2" ref="A77:G79">
    <sortCondition ref="D77:D79"/>
  </sortState>
  <mergeCells count="23">
    <mergeCell ref="A72:G72"/>
    <mergeCell ref="A76:G76"/>
    <mergeCell ref="A82:F82"/>
    <mergeCell ref="A88:G88"/>
    <mergeCell ref="A93:G93"/>
    <mergeCell ref="A47:F47"/>
    <mergeCell ref="A51:F51"/>
    <mergeCell ref="A55:G55"/>
    <mergeCell ref="A63:G63"/>
    <mergeCell ref="A68:G68"/>
    <mergeCell ref="A1:E1"/>
    <mergeCell ref="A3:E3"/>
    <mergeCell ref="A4:E4"/>
    <mergeCell ref="A5:E5"/>
    <mergeCell ref="A7:F7"/>
    <mergeCell ref="A99:G99"/>
    <mergeCell ref="A123:G123"/>
    <mergeCell ref="A124:F124"/>
    <mergeCell ref="A125:F125"/>
    <mergeCell ref="A126:F126"/>
    <mergeCell ref="A117:G117"/>
    <mergeCell ref="A106:G106"/>
    <mergeCell ref="A112:G112"/>
  </mergeCells>
  <pageMargins left="0.23622047244094491" right="0.23622047244094491" top="0.15748031496062992" bottom="0.1574803149606299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42FE-942C-4B05-A737-CB29CAAF4CE1}">
  <dimension ref="A1:H125"/>
  <sheetViews>
    <sheetView tabSelected="1" topLeftCell="A67" workbookViewId="0">
      <selection activeCell="I81" sqref="I81"/>
    </sheetView>
  </sheetViews>
  <sheetFormatPr defaultColWidth="8.85546875" defaultRowHeight="11.25" x14ac:dyDescent="0.25"/>
  <cols>
    <col min="1" max="1" width="16.7109375" style="45" customWidth="1"/>
    <col min="2" max="2" width="15.28515625" style="45" customWidth="1"/>
    <col min="3" max="3" width="18.85546875" style="46" customWidth="1"/>
    <col min="4" max="4" width="19.42578125" style="28" bestFit="1" customWidth="1"/>
    <col min="5" max="5" width="80.7109375" style="46" customWidth="1"/>
    <col min="6" max="6" width="14.42578125" style="47" customWidth="1"/>
    <col min="7" max="7" width="8.85546875" style="27"/>
    <col min="8" max="8" width="19" style="28" customWidth="1"/>
    <col min="9" max="16384" width="8.85546875" style="28"/>
  </cols>
  <sheetData>
    <row r="1" spans="1:8" customFormat="1" ht="21" x14ac:dyDescent="0.35">
      <c r="A1" s="238" t="s">
        <v>0</v>
      </c>
      <c r="B1" s="239"/>
      <c r="C1" s="239"/>
      <c r="D1" s="239"/>
      <c r="E1" s="239"/>
      <c r="F1" s="1"/>
      <c r="G1" s="2"/>
      <c r="H1" s="3"/>
    </row>
    <row r="2" spans="1:8" customFormat="1" ht="15" x14ac:dyDescent="0.25">
      <c r="A2" s="3"/>
      <c r="B2" s="3"/>
      <c r="C2" s="4"/>
      <c r="E2" s="4"/>
      <c r="F2" s="5"/>
      <c r="G2" s="2"/>
    </row>
    <row r="3" spans="1:8" customFormat="1" ht="21" x14ac:dyDescent="0.35">
      <c r="A3" s="238" t="s">
        <v>1</v>
      </c>
      <c r="B3" s="239"/>
      <c r="C3" s="239"/>
      <c r="D3" s="239"/>
      <c r="E3" s="239"/>
      <c r="F3" s="5"/>
      <c r="G3" s="2"/>
    </row>
    <row r="4" spans="1:8" customFormat="1" ht="15" x14ac:dyDescent="0.25">
      <c r="A4" s="240" t="s">
        <v>2</v>
      </c>
      <c r="B4" s="239"/>
      <c r="C4" s="239"/>
      <c r="D4" s="239"/>
      <c r="E4" s="239"/>
      <c r="F4" s="5"/>
      <c r="G4" s="2"/>
    </row>
    <row r="5" spans="1:8" customFormat="1" ht="59.45" customHeight="1" x14ac:dyDescent="0.25">
      <c r="A5" s="241" t="s">
        <v>3</v>
      </c>
      <c r="B5" s="241"/>
      <c r="C5" s="241"/>
      <c r="D5" s="241"/>
      <c r="E5" s="241"/>
      <c r="F5" s="5"/>
      <c r="G5" s="2"/>
    </row>
    <row r="6" spans="1:8" customFormat="1" ht="15" x14ac:dyDescent="0.25">
      <c r="A6" s="6"/>
      <c r="B6" s="6"/>
      <c r="C6" s="6"/>
      <c r="D6" s="6"/>
      <c r="E6" s="6"/>
      <c r="F6" s="5"/>
      <c r="G6" s="2"/>
    </row>
    <row r="7" spans="1:8" customFormat="1" ht="15" x14ac:dyDescent="0.25">
      <c r="A7" s="245" t="s">
        <v>4</v>
      </c>
      <c r="B7" s="246"/>
      <c r="C7" s="246"/>
      <c r="D7" s="246"/>
      <c r="E7" s="246"/>
      <c r="F7" s="247"/>
      <c r="G7" s="7"/>
    </row>
    <row r="8" spans="1:8" s="12" customFormat="1" ht="24" x14ac:dyDescent="0.25">
      <c r="A8" s="8" t="s">
        <v>5</v>
      </c>
      <c r="B8" s="8" t="s">
        <v>6</v>
      </c>
      <c r="C8" s="9" t="s">
        <v>7</v>
      </c>
      <c r="D8" s="9" t="s">
        <v>8</v>
      </c>
      <c r="E8" s="9" t="s">
        <v>9</v>
      </c>
      <c r="F8" s="10" t="s">
        <v>10</v>
      </c>
      <c r="G8" s="11"/>
    </row>
    <row r="9" spans="1:8" s="14" customFormat="1" ht="24" x14ac:dyDescent="0.25">
      <c r="A9" s="13" t="s">
        <v>11</v>
      </c>
      <c r="B9" s="13" t="s">
        <v>12</v>
      </c>
      <c r="C9" s="15" t="s">
        <v>13</v>
      </c>
      <c r="D9" s="14" t="s">
        <v>14</v>
      </c>
      <c r="E9" s="15" t="s">
        <v>15</v>
      </c>
      <c r="F9" s="16">
        <v>800</v>
      </c>
      <c r="G9" s="17"/>
    </row>
    <row r="10" spans="1:8" s="14" customFormat="1" ht="48" x14ac:dyDescent="0.25">
      <c r="A10" s="13" t="s">
        <v>16</v>
      </c>
      <c r="B10" s="13" t="s">
        <v>17</v>
      </c>
      <c r="C10" s="15" t="s">
        <v>18</v>
      </c>
      <c r="D10" s="14" t="s">
        <v>19</v>
      </c>
      <c r="E10" s="15" t="s">
        <v>20</v>
      </c>
      <c r="F10" s="16">
        <v>1400</v>
      </c>
      <c r="G10" s="17"/>
    </row>
    <row r="11" spans="1:8" s="14" customFormat="1" ht="48" x14ac:dyDescent="0.25">
      <c r="A11" s="13" t="s">
        <v>21</v>
      </c>
      <c r="B11" s="13" t="s">
        <v>22</v>
      </c>
      <c r="C11" s="15" t="s">
        <v>23</v>
      </c>
      <c r="D11" s="14" t="s">
        <v>14</v>
      </c>
      <c r="E11" s="15" t="s">
        <v>24</v>
      </c>
      <c r="F11" s="16">
        <v>2500</v>
      </c>
      <c r="G11" s="17"/>
    </row>
    <row r="12" spans="1:8" s="14" customFormat="1" ht="48" x14ac:dyDescent="0.25">
      <c r="A12" s="13" t="s">
        <v>25</v>
      </c>
      <c r="B12" s="13" t="s">
        <v>26</v>
      </c>
      <c r="C12" s="15" t="s">
        <v>27</v>
      </c>
      <c r="D12" s="14" t="s">
        <v>28</v>
      </c>
      <c r="E12" s="15" t="s">
        <v>29</v>
      </c>
      <c r="F12" s="16">
        <v>1200</v>
      </c>
      <c r="G12" s="17"/>
    </row>
    <row r="13" spans="1:8" s="14" customFormat="1" ht="36" x14ac:dyDescent="0.25">
      <c r="A13" s="13" t="s">
        <v>30</v>
      </c>
      <c r="B13" s="13" t="s">
        <v>31</v>
      </c>
      <c r="C13" s="15" t="s">
        <v>32</v>
      </c>
      <c r="D13" s="14" t="s">
        <v>19</v>
      </c>
      <c r="E13" s="15" t="s">
        <v>33</v>
      </c>
      <c r="F13" s="16">
        <v>1800</v>
      </c>
      <c r="G13" s="17"/>
    </row>
    <row r="14" spans="1:8" s="14" customFormat="1" ht="48" x14ac:dyDescent="0.25">
      <c r="A14" s="13" t="s">
        <v>34</v>
      </c>
      <c r="B14" s="13" t="s">
        <v>35</v>
      </c>
      <c r="C14" s="15" t="s">
        <v>36</v>
      </c>
      <c r="D14" s="14" t="s">
        <v>28</v>
      </c>
      <c r="E14" s="15" t="s">
        <v>37</v>
      </c>
      <c r="F14" s="16">
        <v>1500</v>
      </c>
      <c r="G14" s="17"/>
    </row>
    <row r="15" spans="1:8" s="14" customFormat="1" ht="48" x14ac:dyDescent="0.25">
      <c r="A15" s="13" t="s">
        <v>38</v>
      </c>
      <c r="B15" s="13" t="s">
        <v>39</v>
      </c>
      <c r="C15" s="15" t="s">
        <v>40</v>
      </c>
      <c r="D15" s="14" t="s">
        <v>41</v>
      </c>
      <c r="E15" s="15" t="s">
        <v>42</v>
      </c>
      <c r="F15" s="16">
        <v>800</v>
      </c>
      <c r="G15" s="17"/>
    </row>
    <row r="16" spans="1:8" s="14" customFormat="1" ht="48" x14ac:dyDescent="0.25">
      <c r="A16" s="13" t="s">
        <v>43</v>
      </c>
      <c r="B16" s="13" t="s">
        <v>44</v>
      </c>
      <c r="C16" s="15" t="s">
        <v>45</v>
      </c>
      <c r="D16" s="14" t="s">
        <v>28</v>
      </c>
      <c r="E16" s="15" t="s">
        <v>46</v>
      </c>
      <c r="F16" s="16">
        <v>1200</v>
      </c>
      <c r="G16" s="17"/>
    </row>
    <row r="17" spans="1:7" s="14" customFormat="1" ht="36" x14ac:dyDescent="0.25">
      <c r="A17" s="13" t="s">
        <v>47</v>
      </c>
      <c r="B17" s="13" t="s">
        <v>48</v>
      </c>
      <c r="C17" s="15" t="s">
        <v>49</v>
      </c>
      <c r="D17" s="14" t="s">
        <v>50</v>
      </c>
      <c r="E17" s="15" t="s">
        <v>51</v>
      </c>
      <c r="F17" s="16">
        <v>600</v>
      </c>
      <c r="G17" s="17"/>
    </row>
    <row r="18" spans="1:7" s="14" customFormat="1" ht="36" x14ac:dyDescent="0.25">
      <c r="A18" s="13" t="s">
        <v>52</v>
      </c>
      <c r="B18" s="13" t="s">
        <v>53</v>
      </c>
      <c r="C18" s="15" t="s">
        <v>54</v>
      </c>
      <c r="D18" s="14" t="s">
        <v>14</v>
      </c>
      <c r="E18" s="15" t="s">
        <v>55</v>
      </c>
      <c r="F18" s="16">
        <v>1000</v>
      </c>
      <c r="G18" s="17"/>
    </row>
    <row r="19" spans="1:7" s="14" customFormat="1" ht="48" x14ac:dyDescent="0.25">
      <c r="A19" s="13" t="s">
        <v>52</v>
      </c>
      <c r="B19" s="13" t="s">
        <v>56</v>
      </c>
      <c r="C19" s="15" t="s">
        <v>57</v>
      </c>
      <c r="D19" s="14" t="s">
        <v>19</v>
      </c>
      <c r="E19" s="15" t="s">
        <v>58</v>
      </c>
      <c r="F19" s="16">
        <v>500</v>
      </c>
      <c r="G19" s="17"/>
    </row>
    <row r="20" spans="1:7" s="14" customFormat="1" ht="36" x14ac:dyDescent="0.25">
      <c r="A20" s="13" t="s">
        <v>59</v>
      </c>
      <c r="B20" s="13" t="s">
        <v>60</v>
      </c>
      <c r="C20" s="15" t="s">
        <v>61</v>
      </c>
      <c r="D20" s="14" t="s">
        <v>41</v>
      </c>
      <c r="E20" s="15" t="s">
        <v>62</v>
      </c>
      <c r="F20" s="16">
        <v>2350</v>
      </c>
      <c r="G20" s="17"/>
    </row>
    <row r="21" spans="1:7" s="14" customFormat="1" ht="48" x14ac:dyDescent="0.25">
      <c r="A21" s="13" t="s">
        <v>63</v>
      </c>
      <c r="B21" s="13" t="s">
        <v>64</v>
      </c>
      <c r="C21" s="15" t="s">
        <v>65</v>
      </c>
      <c r="D21" s="14" t="s">
        <v>19</v>
      </c>
      <c r="E21" s="15" t="s">
        <v>66</v>
      </c>
      <c r="F21" s="16">
        <v>500</v>
      </c>
      <c r="G21" s="17"/>
    </row>
    <row r="22" spans="1:7" s="14" customFormat="1" ht="48" x14ac:dyDescent="0.25">
      <c r="A22" s="13" t="s">
        <v>67</v>
      </c>
      <c r="B22" s="13" t="s">
        <v>68</v>
      </c>
      <c r="C22" s="15" t="s">
        <v>69</v>
      </c>
      <c r="D22" s="14" t="s">
        <v>41</v>
      </c>
      <c r="E22" s="15" t="s">
        <v>70</v>
      </c>
      <c r="F22" s="16">
        <v>400</v>
      </c>
      <c r="G22" s="17"/>
    </row>
    <row r="23" spans="1:7" s="14" customFormat="1" ht="36" x14ac:dyDescent="0.25">
      <c r="A23" s="13" t="s">
        <v>71</v>
      </c>
      <c r="B23" s="13" t="s">
        <v>72</v>
      </c>
      <c r="C23" s="15" t="s">
        <v>73</v>
      </c>
      <c r="D23" s="14" t="s">
        <v>19</v>
      </c>
      <c r="E23" s="15" t="s">
        <v>74</v>
      </c>
      <c r="F23" s="16">
        <v>800</v>
      </c>
      <c r="G23" s="17"/>
    </row>
    <row r="24" spans="1:7" s="14" customFormat="1" ht="36" x14ac:dyDescent="0.25">
      <c r="A24" s="13" t="s">
        <v>75</v>
      </c>
      <c r="B24" s="13" t="s">
        <v>76</v>
      </c>
      <c r="C24" s="15" t="s">
        <v>77</v>
      </c>
      <c r="D24" s="14" t="s">
        <v>41</v>
      </c>
      <c r="E24" s="15" t="s">
        <v>78</v>
      </c>
      <c r="F24" s="16">
        <v>700</v>
      </c>
      <c r="G24" s="17"/>
    </row>
    <row r="25" spans="1:7" s="14" customFormat="1" ht="24" x14ac:dyDescent="0.25">
      <c r="A25" s="13" t="s">
        <v>79</v>
      </c>
      <c r="B25" s="13" t="s">
        <v>80</v>
      </c>
      <c r="C25" s="15" t="s">
        <v>81</v>
      </c>
      <c r="D25" s="14" t="s">
        <v>19</v>
      </c>
      <c r="E25" s="15" t="s">
        <v>82</v>
      </c>
      <c r="F25" s="16">
        <v>2443.0700000000002</v>
      </c>
      <c r="G25" s="17"/>
    </row>
    <row r="26" spans="1:7" s="14" customFormat="1" ht="36" x14ac:dyDescent="0.25">
      <c r="A26" s="13" t="s">
        <v>83</v>
      </c>
      <c r="B26" s="13" t="s">
        <v>17</v>
      </c>
      <c r="C26" s="15" t="s">
        <v>84</v>
      </c>
      <c r="D26" s="14" t="s">
        <v>41</v>
      </c>
      <c r="E26" s="15" t="s">
        <v>85</v>
      </c>
      <c r="F26" s="16">
        <v>1500</v>
      </c>
      <c r="G26" s="17"/>
    </row>
    <row r="27" spans="1:7" s="14" customFormat="1" ht="48" x14ac:dyDescent="0.25">
      <c r="A27" s="13" t="s">
        <v>86</v>
      </c>
      <c r="B27" s="13" t="s">
        <v>87</v>
      </c>
      <c r="C27" s="15" t="s">
        <v>88</v>
      </c>
      <c r="D27" s="14" t="s">
        <v>14</v>
      </c>
      <c r="E27" s="15" t="s">
        <v>89</v>
      </c>
      <c r="F27" s="16">
        <v>1250</v>
      </c>
      <c r="G27" s="17"/>
    </row>
    <row r="28" spans="1:7" s="14" customFormat="1" ht="24" x14ac:dyDescent="0.25">
      <c r="A28" s="13" t="s">
        <v>90</v>
      </c>
      <c r="B28" s="13" t="s">
        <v>91</v>
      </c>
      <c r="C28" s="15" t="s">
        <v>92</v>
      </c>
      <c r="D28" s="14" t="s">
        <v>41</v>
      </c>
      <c r="E28" s="15" t="s">
        <v>93</v>
      </c>
      <c r="F28" s="16">
        <v>800</v>
      </c>
      <c r="G28" s="17"/>
    </row>
    <row r="29" spans="1:7" s="14" customFormat="1" ht="60" x14ac:dyDescent="0.25">
      <c r="A29" s="13" t="s">
        <v>94</v>
      </c>
      <c r="B29" s="13" t="s">
        <v>95</v>
      </c>
      <c r="C29" s="15" t="s">
        <v>96</v>
      </c>
      <c r="D29" s="14" t="s">
        <v>41</v>
      </c>
      <c r="E29" s="15" t="s">
        <v>97</v>
      </c>
      <c r="F29" s="16">
        <v>1800</v>
      </c>
      <c r="G29" s="17"/>
    </row>
    <row r="30" spans="1:7" s="14" customFormat="1" ht="48" x14ac:dyDescent="0.25">
      <c r="A30" s="13" t="s">
        <v>98</v>
      </c>
      <c r="B30" s="13" t="s">
        <v>99</v>
      </c>
      <c r="C30" s="15" t="s">
        <v>100</v>
      </c>
      <c r="D30" s="14" t="s">
        <v>14</v>
      </c>
      <c r="E30" s="15" t="s">
        <v>101</v>
      </c>
      <c r="F30" s="16">
        <v>1200</v>
      </c>
      <c r="G30" s="17"/>
    </row>
    <row r="31" spans="1:7" s="14" customFormat="1" ht="48" x14ac:dyDescent="0.25">
      <c r="A31" s="13" t="s">
        <v>102</v>
      </c>
      <c r="B31" s="13" t="s">
        <v>103</v>
      </c>
      <c r="C31" s="15" t="s">
        <v>104</v>
      </c>
      <c r="D31" s="14" t="s">
        <v>19</v>
      </c>
      <c r="E31" s="15" t="s">
        <v>105</v>
      </c>
      <c r="F31" s="16">
        <v>800</v>
      </c>
      <c r="G31" s="17"/>
    </row>
    <row r="32" spans="1:7" s="14" customFormat="1" ht="48" x14ac:dyDescent="0.25">
      <c r="A32" s="13" t="s">
        <v>106</v>
      </c>
      <c r="B32" s="13" t="s">
        <v>107</v>
      </c>
      <c r="C32" s="15" t="s">
        <v>108</v>
      </c>
      <c r="D32" s="14" t="s">
        <v>28</v>
      </c>
      <c r="E32" s="15" t="s">
        <v>109</v>
      </c>
      <c r="F32" s="16">
        <v>1200</v>
      </c>
      <c r="G32" s="17"/>
    </row>
    <row r="33" spans="1:7" s="14" customFormat="1" ht="48" x14ac:dyDescent="0.25">
      <c r="A33" s="13" t="s">
        <v>110</v>
      </c>
      <c r="B33" s="13" t="s">
        <v>111</v>
      </c>
      <c r="C33" s="15" t="s">
        <v>112</v>
      </c>
      <c r="D33" s="14" t="s">
        <v>28</v>
      </c>
      <c r="E33" s="15" t="s">
        <v>113</v>
      </c>
      <c r="F33" s="16">
        <v>400</v>
      </c>
      <c r="G33" s="17"/>
    </row>
    <row r="34" spans="1:7" s="14" customFormat="1" ht="36" x14ac:dyDescent="0.25">
      <c r="A34" s="13" t="s">
        <v>114</v>
      </c>
      <c r="B34" s="13" t="s">
        <v>115</v>
      </c>
      <c r="C34" s="15" t="s">
        <v>116</v>
      </c>
      <c r="D34" s="14" t="s">
        <v>19</v>
      </c>
      <c r="E34" s="15" t="s">
        <v>117</v>
      </c>
      <c r="F34" s="16">
        <v>1200</v>
      </c>
      <c r="G34" s="17"/>
    </row>
    <row r="35" spans="1:7" s="14" customFormat="1" ht="84" x14ac:dyDescent="0.25">
      <c r="A35" s="13" t="s">
        <v>118</v>
      </c>
      <c r="B35" s="13" t="s">
        <v>119</v>
      </c>
      <c r="C35" s="15" t="s">
        <v>120</v>
      </c>
      <c r="D35" s="14" t="s">
        <v>14</v>
      </c>
      <c r="E35" s="15" t="s">
        <v>121</v>
      </c>
      <c r="F35" s="16">
        <v>800</v>
      </c>
      <c r="G35" s="18"/>
    </row>
    <row r="36" spans="1:7" s="14" customFormat="1" ht="48" x14ac:dyDescent="0.25">
      <c r="A36" s="13" t="s">
        <v>122</v>
      </c>
      <c r="B36" s="13" t="s">
        <v>123</v>
      </c>
      <c r="C36" s="15" t="s">
        <v>124</v>
      </c>
      <c r="D36" s="14" t="s">
        <v>14</v>
      </c>
      <c r="E36" s="15" t="s">
        <v>125</v>
      </c>
      <c r="F36" s="16">
        <v>1519</v>
      </c>
      <c r="G36" s="17"/>
    </row>
    <row r="37" spans="1:7" s="14" customFormat="1" ht="36" x14ac:dyDescent="0.25">
      <c r="A37" s="13" t="s">
        <v>126</v>
      </c>
      <c r="B37" s="13" t="s">
        <v>127</v>
      </c>
      <c r="C37" s="15" t="s">
        <v>128</v>
      </c>
      <c r="D37" s="14" t="s">
        <v>19</v>
      </c>
      <c r="E37" s="15" t="s">
        <v>129</v>
      </c>
      <c r="F37" s="16">
        <v>1300</v>
      </c>
      <c r="G37" s="17"/>
    </row>
    <row r="38" spans="1:7" s="14" customFormat="1" ht="60" x14ac:dyDescent="0.25">
      <c r="A38" s="13" t="s">
        <v>130</v>
      </c>
      <c r="B38" s="13" t="s">
        <v>131</v>
      </c>
      <c r="C38" s="15" t="s">
        <v>132</v>
      </c>
      <c r="D38" s="14" t="s">
        <v>28</v>
      </c>
      <c r="E38" s="15" t="s">
        <v>133</v>
      </c>
      <c r="F38" s="16">
        <v>2410</v>
      </c>
      <c r="G38" s="17"/>
    </row>
    <row r="39" spans="1:7" s="14" customFormat="1" ht="24" x14ac:dyDescent="0.25">
      <c r="A39" s="13" t="s">
        <v>134</v>
      </c>
      <c r="B39" s="13" t="s">
        <v>135</v>
      </c>
      <c r="C39" s="15" t="s">
        <v>136</v>
      </c>
      <c r="D39" s="14" t="s">
        <v>14</v>
      </c>
      <c r="E39" s="15" t="s">
        <v>137</v>
      </c>
      <c r="F39" s="16">
        <v>1238</v>
      </c>
      <c r="G39" s="17"/>
    </row>
    <row r="40" spans="1:7" s="14" customFormat="1" ht="60" x14ac:dyDescent="0.25">
      <c r="A40" s="13" t="s">
        <v>138</v>
      </c>
      <c r="B40" s="13" t="s">
        <v>139</v>
      </c>
      <c r="C40" s="15" t="s">
        <v>140</v>
      </c>
      <c r="D40" s="14" t="s">
        <v>28</v>
      </c>
      <c r="E40" s="15" t="s">
        <v>141</v>
      </c>
      <c r="F40" s="16">
        <v>1200</v>
      </c>
      <c r="G40" s="17"/>
    </row>
    <row r="41" spans="1:7" s="14" customFormat="1" ht="48" x14ac:dyDescent="0.25">
      <c r="A41" s="13" t="s">
        <v>142</v>
      </c>
      <c r="B41" s="13" t="s">
        <v>68</v>
      </c>
      <c r="C41" s="15" t="s">
        <v>143</v>
      </c>
      <c r="D41" s="14" t="s">
        <v>19</v>
      </c>
      <c r="E41" s="15" t="s">
        <v>144</v>
      </c>
      <c r="F41" s="16">
        <v>1800</v>
      </c>
      <c r="G41" s="17"/>
    </row>
    <row r="42" spans="1:7" s="14" customFormat="1" ht="36" x14ac:dyDescent="0.25">
      <c r="A42" s="13" t="s">
        <v>145</v>
      </c>
      <c r="B42" s="13" t="s">
        <v>146</v>
      </c>
      <c r="C42" s="15" t="s">
        <v>147</v>
      </c>
      <c r="D42" s="14" t="s">
        <v>50</v>
      </c>
      <c r="E42" s="15" t="s">
        <v>148</v>
      </c>
      <c r="F42" s="16">
        <v>500</v>
      </c>
      <c r="G42" s="17"/>
    </row>
    <row r="43" spans="1:7" s="14" customFormat="1" ht="24" x14ac:dyDescent="0.25">
      <c r="A43" s="13" t="s">
        <v>149</v>
      </c>
      <c r="B43" s="13" t="s">
        <v>150</v>
      </c>
      <c r="C43" s="15" t="s">
        <v>151</v>
      </c>
      <c r="D43" s="14" t="s">
        <v>41</v>
      </c>
      <c r="E43" s="15" t="s">
        <v>152</v>
      </c>
      <c r="F43" s="16">
        <v>500</v>
      </c>
      <c r="G43" s="17"/>
    </row>
    <row r="44" spans="1:7" s="14" customFormat="1" ht="24" x14ac:dyDescent="0.25">
      <c r="A44" s="13" t="s">
        <v>153</v>
      </c>
      <c r="B44" s="13" t="s">
        <v>154</v>
      </c>
      <c r="C44" s="15" t="s">
        <v>155</v>
      </c>
      <c r="D44" s="14" t="s">
        <v>28</v>
      </c>
      <c r="E44" s="15" t="s">
        <v>156</v>
      </c>
      <c r="F44" s="16">
        <v>400</v>
      </c>
      <c r="G44" s="17"/>
    </row>
    <row r="45" spans="1:7" s="13" customFormat="1" ht="12" x14ac:dyDescent="0.25">
      <c r="A45" s="19" t="s">
        <v>157</v>
      </c>
      <c r="B45" s="19"/>
      <c r="C45" s="20"/>
      <c r="D45" s="19"/>
      <c r="E45" s="20"/>
      <c r="F45" s="21"/>
      <c r="G45" s="21">
        <f>SUM(F9:F44)</f>
        <v>42310.07</v>
      </c>
    </row>
    <row r="47" spans="1:7" s="23" customFormat="1" ht="15" x14ac:dyDescent="0.25">
      <c r="A47" s="257" t="s">
        <v>158</v>
      </c>
      <c r="B47" s="258"/>
      <c r="C47" s="258"/>
      <c r="D47" s="258"/>
      <c r="E47" s="258"/>
      <c r="F47" s="259"/>
      <c r="G47" s="22"/>
    </row>
    <row r="48" spans="1:7" ht="36" x14ac:dyDescent="0.2">
      <c r="A48" s="24" t="s">
        <v>159</v>
      </c>
      <c r="B48" s="24" t="s">
        <v>135</v>
      </c>
      <c r="C48" s="25" t="s">
        <v>160</v>
      </c>
      <c r="D48" s="24" t="s">
        <v>50</v>
      </c>
      <c r="E48" s="25" t="s">
        <v>161</v>
      </c>
      <c r="F48" s="26">
        <v>1500</v>
      </c>
    </row>
    <row r="49" spans="1:8" s="13" customFormat="1" ht="12" x14ac:dyDescent="0.2">
      <c r="A49" s="29" t="s">
        <v>157</v>
      </c>
      <c r="B49" s="29"/>
      <c r="C49" s="30"/>
      <c r="D49" s="29"/>
      <c r="E49" s="30"/>
      <c r="F49" s="31"/>
      <c r="G49" s="32">
        <f>SUM(F48)</f>
        <v>1500</v>
      </c>
    </row>
    <row r="51" spans="1:8" s="23" customFormat="1" ht="15" x14ac:dyDescent="0.25">
      <c r="A51" s="248" t="s">
        <v>162</v>
      </c>
      <c r="B51" s="249"/>
      <c r="C51" s="249"/>
      <c r="D51" s="249"/>
      <c r="E51" s="249"/>
      <c r="F51" s="250"/>
      <c r="G51" s="33"/>
    </row>
    <row r="52" spans="1:8" ht="48" x14ac:dyDescent="0.2">
      <c r="A52" s="24" t="s">
        <v>163</v>
      </c>
      <c r="B52" s="24" t="s">
        <v>164</v>
      </c>
      <c r="C52" s="25" t="s">
        <v>165</v>
      </c>
      <c r="D52" s="24" t="s">
        <v>50</v>
      </c>
      <c r="E52" s="25" t="s">
        <v>166</v>
      </c>
      <c r="F52" s="26">
        <v>4000</v>
      </c>
    </row>
    <row r="53" spans="1:8" s="13" customFormat="1" ht="12" x14ac:dyDescent="0.2">
      <c r="A53" s="34" t="s">
        <v>157</v>
      </c>
      <c r="B53" s="34"/>
      <c r="C53" s="35"/>
      <c r="D53" s="34"/>
      <c r="E53" s="35"/>
      <c r="F53" s="36"/>
      <c r="G53" s="37">
        <f>SUM(F52)</f>
        <v>4000</v>
      </c>
    </row>
    <row r="55" spans="1:8" s="23" customFormat="1" ht="15" x14ac:dyDescent="0.25">
      <c r="A55" s="251" t="s">
        <v>167</v>
      </c>
      <c r="B55" s="252"/>
      <c r="C55" s="252"/>
      <c r="D55" s="252"/>
      <c r="E55" s="252"/>
      <c r="F55" s="252"/>
      <c r="G55" s="265"/>
    </row>
    <row r="56" spans="1:8" ht="48" x14ac:dyDescent="0.2">
      <c r="A56" s="24" t="s">
        <v>168</v>
      </c>
      <c r="B56" s="24" t="s">
        <v>169</v>
      </c>
      <c r="C56" s="25" t="s">
        <v>170</v>
      </c>
      <c r="D56" s="24" t="s">
        <v>41</v>
      </c>
      <c r="E56" s="25" t="s">
        <v>171</v>
      </c>
      <c r="F56" s="26">
        <v>2500</v>
      </c>
    </row>
    <row r="57" spans="1:8" ht="36" x14ac:dyDescent="0.2">
      <c r="A57" s="24" t="s">
        <v>172</v>
      </c>
      <c r="B57" s="24" t="s">
        <v>173</v>
      </c>
      <c r="C57" s="25" t="s">
        <v>174</v>
      </c>
      <c r="D57" s="24" t="s">
        <v>50</v>
      </c>
      <c r="E57" s="25" t="s">
        <v>175</v>
      </c>
      <c r="F57" s="26">
        <v>2500</v>
      </c>
    </row>
    <row r="58" spans="1:8" ht="48" x14ac:dyDescent="0.2">
      <c r="A58" s="24" t="s">
        <v>176</v>
      </c>
      <c r="B58" s="24" t="s">
        <v>177</v>
      </c>
      <c r="C58" s="25" t="s">
        <v>178</v>
      </c>
      <c r="D58" s="24" t="s">
        <v>19</v>
      </c>
      <c r="E58" s="25" t="s">
        <v>179</v>
      </c>
      <c r="F58" s="26">
        <v>2500</v>
      </c>
    </row>
    <row r="59" spans="1:8" ht="36" x14ac:dyDescent="0.2">
      <c r="A59" s="24" t="s">
        <v>83</v>
      </c>
      <c r="B59" s="24" t="s">
        <v>135</v>
      </c>
      <c r="C59" s="25" t="s">
        <v>180</v>
      </c>
      <c r="D59" s="24" t="s">
        <v>28</v>
      </c>
      <c r="E59" s="25" t="s">
        <v>181</v>
      </c>
      <c r="F59" s="26">
        <v>2500</v>
      </c>
    </row>
    <row r="60" spans="1:8" ht="48" x14ac:dyDescent="0.2">
      <c r="A60" s="24" t="s">
        <v>182</v>
      </c>
      <c r="B60" s="24" t="s">
        <v>48</v>
      </c>
      <c r="C60" s="25" t="s">
        <v>183</v>
      </c>
      <c r="D60" s="24" t="s">
        <v>41</v>
      </c>
      <c r="E60" s="25" t="s">
        <v>184</v>
      </c>
      <c r="F60" s="26">
        <v>2500</v>
      </c>
    </row>
    <row r="61" spans="1:8" s="13" customFormat="1" ht="12" x14ac:dyDescent="0.2">
      <c r="A61" s="38" t="s">
        <v>157</v>
      </c>
      <c r="B61" s="38"/>
      <c r="C61" s="39"/>
      <c r="D61" s="38"/>
      <c r="E61" s="39"/>
      <c r="F61" s="40"/>
      <c r="G61" s="41">
        <f>SUM(F56:F60)</f>
        <v>12500</v>
      </c>
    </row>
    <row r="63" spans="1:8" s="23" customFormat="1" ht="15" x14ac:dyDescent="0.25">
      <c r="A63" s="254" t="s">
        <v>254</v>
      </c>
      <c r="B63" s="255"/>
      <c r="C63" s="255"/>
      <c r="D63" s="255"/>
      <c r="E63" s="255"/>
      <c r="F63" s="255"/>
      <c r="G63" s="265"/>
    </row>
    <row r="64" spans="1:8" s="14" customFormat="1" ht="24" x14ac:dyDescent="0.25">
      <c r="A64" s="106" t="s">
        <v>268</v>
      </c>
      <c r="B64" s="106" t="s">
        <v>269</v>
      </c>
      <c r="C64" s="106" t="s">
        <v>270</v>
      </c>
      <c r="D64" s="88" t="s">
        <v>41</v>
      </c>
      <c r="E64" s="216" t="s">
        <v>271</v>
      </c>
      <c r="F64" s="117">
        <v>1500</v>
      </c>
      <c r="G64" s="107"/>
      <c r="H64" s="106"/>
    </row>
    <row r="65" spans="1:8" s="14" customFormat="1" ht="24" x14ac:dyDescent="0.2">
      <c r="A65" s="143" t="s">
        <v>182</v>
      </c>
      <c r="B65" s="143" t="s">
        <v>279</v>
      </c>
      <c r="C65" s="143" t="s">
        <v>280</v>
      </c>
      <c r="D65" s="143" t="s">
        <v>50</v>
      </c>
      <c r="E65" s="145" t="s">
        <v>281</v>
      </c>
      <c r="F65" s="217">
        <v>2000</v>
      </c>
      <c r="G65" s="107"/>
      <c r="H65" s="106"/>
    </row>
    <row r="66" spans="1:8" s="13" customFormat="1" ht="12" x14ac:dyDescent="0.25">
      <c r="A66" s="149" t="s">
        <v>157</v>
      </c>
      <c r="B66" s="149"/>
      <c r="C66" s="150"/>
      <c r="D66" s="149"/>
      <c r="E66" s="150"/>
      <c r="F66" s="59"/>
      <c r="G66" s="59">
        <f>SUM(F64:F65)</f>
        <v>3500</v>
      </c>
    </row>
    <row r="68" spans="1:8" s="23" customFormat="1" ht="15" x14ac:dyDescent="0.25">
      <c r="A68" s="266" t="s">
        <v>185</v>
      </c>
      <c r="B68" s="267"/>
      <c r="C68" s="267"/>
      <c r="D68" s="267"/>
      <c r="E68" s="267"/>
      <c r="F68" s="267"/>
      <c r="G68" s="268"/>
    </row>
    <row r="69" spans="1:8" ht="24" x14ac:dyDescent="0.2">
      <c r="A69" s="24" t="s">
        <v>186</v>
      </c>
      <c r="B69" s="24" t="s">
        <v>187</v>
      </c>
      <c r="C69" s="24" t="s">
        <v>14</v>
      </c>
      <c r="D69" s="24" t="s">
        <v>188</v>
      </c>
      <c r="E69" s="25" t="s">
        <v>189</v>
      </c>
      <c r="F69" s="26">
        <v>600</v>
      </c>
    </row>
    <row r="70" spans="1:8" ht="12" x14ac:dyDescent="0.2">
      <c r="A70" s="42" t="s">
        <v>157</v>
      </c>
      <c r="B70" s="42"/>
      <c r="C70" s="42"/>
      <c r="D70" s="42"/>
      <c r="E70" s="43"/>
      <c r="F70" s="42"/>
      <c r="G70" s="44">
        <f>SUM(F69)</f>
        <v>600</v>
      </c>
    </row>
    <row r="72" spans="1:8" ht="15" x14ac:dyDescent="0.25">
      <c r="A72" s="269" t="s">
        <v>285</v>
      </c>
      <c r="B72" s="270"/>
      <c r="C72" s="270"/>
      <c r="D72" s="270"/>
      <c r="E72" s="270"/>
      <c r="F72" s="270"/>
      <c r="G72" s="271"/>
    </row>
    <row r="73" spans="1:8" s="14" customFormat="1" ht="36" x14ac:dyDescent="0.2">
      <c r="A73" s="143" t="s">
        <v>282</v>
      </c>
      <c r="B73" s="143" t="s">
        <v>283</v>
      </c>
      <c r="C73" s="143"/>
      <c r="D73" s="143" t="s">
        <v>14</v>
      </c>
      <c r="E73" s="145" t="s">
        <v>284</v>
      </c>
      <c r="F73" s="219">
        <v>2500</v>
      </c>
      <c r="G73" s="219"/>
    </row>
    <row r="74" spans="1:8" s="13" customFormat="1" ht="12" x14ac:dyDescent="0.25">
      <c r="A74" s="146" t="s">
        <v>157</v>
      </c>
      <c r="B74" s="146"/>
      <c r="C74" s="148"/>
      <c r="D74" s="146"/>
      <c r="E74" s="148"/>
      <c r="F74" s="147"/>
      <c r="G74" s="147">
        <f>SUM(F73)</f>
        <v>2500</v>
      </c>
    </row>
    <row r="76" spans="1:8" s="23" customFormat="1" ht="15" x14ac:dyDescent="0.25">
      <c r="A76" s="272" t="s">
        <v>255</v>
      </c>
      <c r="B76" s="264"/>
      <c r="C76" s="264"/>
      <c r="D76" s="264"/>
      <c r="E76" s="264"/>
      <c r="F76" s="264"/>
      <c r="G76" s="265"/>
    </row>
    <row r="77" spans="1:8" s="14" customFormat="1" ht="24" x14ac:dyDescent="0.2">
      <c r="A77" s="143" t="s">
        <v>258</v>
      </c>
      <c r="B77" s="143" t="s">
        <v>259</v>
      </c>
      <c r="C77" s="144"/>
      <c r="D77" s="92" t="s">
        <v>253</v>
      </c>
      <c r="E77" s="145" t="s">
        <v>261</v>
      </c>
      <c r="F77" s="131">
        <v>600</v>
      </c>
      <c r="G77" s="106"/>
    </row>
    <row r="78" spans="1:8" s="14" customFormat="1" ht="36" x14ac:dyDescent="0.2">
      <c r="A78" s="143" t="s">
        <v>182</v>
      </c>
      <c r="B78" s="143" t="s">
        <v>123</v>
      </c>
      <c r="C78" s="109"/>
      <c r="D78" s="92" t="s">
        <v>14</v>
      </c>
      <c r="E78" s="145" t="s">
        <v>262</v>
      </c>
      <c r="F78" s="131">
        <v>600</v>
      </c>
      <c r="G78" s="107"/>
    </row>
    <row r="79" spans="1:8" s="14" customFormat="1" ht="36" x14ac:dyDescent="0.2">
      <c r="A79" s="143" t="s">
        <v>256</v>
      </c>
      <c r="B79" s="143" t="s">
        <v>257</v>
      </c>
      <c r="C79" s="106"/>
      <c r="D79" s="92" t="s">
        <v>41</v>
      </c>
      <c r="E79" s="145" t="s">
        <v>260</v>
      </c>
      <c r="F79" s="131">
        <v>600</v>
      </c>
      <c r="G79" s="106"/>
    </row>
    <row r="80" spans="1:8" s="13" customFormat="1" ht="12" x14ac:dyDescent="0.25">
      <c r="A80" s="140" t="s">
        <v>157</v>
      </c>
      <c r="B80" s="140"/>
      <c r="C80" s="142"/>
      <c r="D80" s="140"/>
      <c r="E80" s="142"/>
      <c r="F80" s="141"/>
      <c r="G80" s="141">
        <f>SUM(F77:F79)</f>
        <v>1800</v>
      </c>
    </row>
    <row r="82" spans="1:7" ht="15" x14ac:dyDescent="0.25">
      <c r="A82" s="273" t="s">
        <v>190</v>
      </c>
      <c r="B82" s="274"/>
      <c r="C82" s="274"/>
      <c r="D82" s="274"/>
      <c r="E82" s="274"/>
      <c r="F82" s="275"/>
      <c r="G82" s="48"/>
    </row>
    <row r="83" spans="1:7" ht="48" x14ac:dyDescent="0.2">
      <c r="A83" s="24" t="s">
        <v>191</v>
      </c>
      <c r="B83" s="24" t="s">
        <v>192</v>
      </c>
      <c r="C83" s="24" t="s">
        <v>193</v>
      </c>
      <c r="D83" s="24" t="s">
        <v>28</v>
      </c>
      <c r="E83" s="25" t="s">
        <v>194</v>
      </c>
      <c r="F83" s="26">
        <v>4000</v>
      </c>
    </row>
    <row r="84" spans="1:7" ht="48" x14ac:dyDescent="0.2">
      <c r="A84" s="24" t="s">
        <v>195</v>
      </c>
      <c r="B84" s="24" t="s">
        <v>196</v>
      </c>
      <c r="C84" s="24" t="s">
        <v>197</v>
      </c>
      <c r="D84" s="24" t="s">
        <v>41</v>
      </c>
      <c r="E84" s="25" t="s">
        <v>198</v>
      </c>
      <c r="F84" s="26">
        <v>4000</v>
      </c>
    </row>
    <row r="85" spans="1:7" ht="48" x14ac:dyDescent="0.2">
      <c r="A85" s="24" t="s">
        <v>176</v>
      </c>
      <c r="B85" s="24" t="s">
        <v>177</v>
      </c>
      <c r="C85" s="24" t="s">
        <v>199</v>
      </c>
      <c r="D85" s="24" t="s">
        <v>14</v>
      </c>
      <c r="E85" s="25" t="s">
        <v>200</v>
      </c>
      <c r="F85" s="26">
        <v>4000</v>
      </c>
    </row>
    <row r="86" spans="1:7" s="13" customFormat="1" ht="12" x14ac:dyDescent="0.2">
      <c r="A86" s="49" t="s">
        <v>201</v>
      </c>
      <c r="B86" s="49"/>
      <c r="C86" s="49"/>
      <c r="D86" s="49"/>
      <c r="E86" s="50"/>
      <c r="F86" s="51"/>
      <c r="G86" s="52">
        <f>SUM(F83:F85)</f>
        <v>12000</v>
      </c>
    </row>
    <row r="88" spans="1:7" s="23" customFormat="1" ht="15" x14ac:dyDescent="0.25">
      <c r="A88" s="257" t="s">
        <v>202</v>
      </c>
      <c r="B88" s="258"/>
      <c r="C88" s="258"/>
      <c r="D88" s="258"/>
      <c r="E88" s="258"/>
      <c r="F88" s="258"/>
      <c r="G88" s="259"/>
    </row>
    <row r="89" spans="1:7" ht="48" x14ac:dyDescent="0.2">
      <c r="A89" s="24" t="s">
        <v>203</v>
      </c>
      <c r="B89" s="24" t="s">
        <v>204</v>
      </c>
      <c r="C89" s="24" t="s">
        <v>205</v>
      </c>
      <c r="D89" s="24" t="s">
        <v>41</v>
      </c>
      <c r="E89" s="25" t="s">
        <v>206</v>
      </c>
      <c r="F89" s="26">
        <v>650</v>
      </c>
    </row>
    <row r="90" spans="1:7" ht="48" x14ac:dyDescent="0.2">
      <c r="A90" s="24" t="s">
        <v>172</v>
      </c>
      <c r="B90" s="24" t="s">
        <v>207</v>
      </c>
      <c r="C90" s="24" t="s">
        <v>208</v>
      </c>
      <c r="D90" s="24" t="s">
        <v>41</v>
      </c>
      <c r="E90" s="25" t="s">
        <v>209</v>
      </c>
      <c r="F90" s="26">
        <v>650</v>
      </c>
    </row>
    <row r="91" spans="1:7" s="13" customFormat="1" ht="12" x14ac:dyDescent="0.2">
      <c r="A91" s="29" t="s">
        <v>157</v>
      </c>
      <c r="B91" s="29"/>
      <c r="C91" s="29"/>
      <c r="D91" s="29"/>
      <c r="E91" s="30"/>
      <c r="F91" s="31"/>
      <c r="G91" s="32">
        <f>SUM(F89:F90)</f>
        <v>1300</v>
      </c>
    </row>
    <row r="93" spans="1:7" ht="15" x14ac:dyDescent="0.25">
      <c r="A93" s="248" t="s">
        <v>210</v>
      </c>
      <c r="B93" s="249"/>
      <c r="C93" s="249"/>
      <c r="D93" s="249"/>
      <c r="E93" s="249"/>
      <c r="F93" s="249"/>
      <c r="G93" s="250"/>
    </row>
    <row r="94" spans="1:7" ht="36" x14ac:dyDescent="0.2">
      <c r="A94" s="24" t="s">
        <v>25</v>
      </c>
      <c r="B94" s="24" t="s">
        <v>26</v>
      </c>
      <c r="C94" s="24" t="s">
        <v>211</v>
      </c>
      <c r="D94" s="24" t="s">
        <v>28</v>
      </c>
      <c r="E94" s="25" t="s">
        <v>212</v>
      </c>
      <c r="F94" s="26">
        <v>900</v>
      </c>
    </row>
    <row r="95" spans="1:7" ht="36" x14ac:dyDescent="0.2">
      <c r="A95" s="24" t="s">
        <v>213</v>
      </c>
      <c r="B95" s="24" t="s">
        <v>214</v>
      </c>
      <c r="C95" s="24" t="s">
        <v>215</v>
      </c>
      <c r="D95" s="24" t="s">
        <v>19</v>
      </c>
      <c r="E95" s="25" t="s">
        <v>216</v>
      </c>
      <c r="F95" s="26">
        <v>900</v>
      </c>
    </row>
    <row r="96" spans="1:7" ht="48" x14ac:dyDescent="0.2">
      <c r="A96" s="24" t="s">
        <v>217</v>
      </c>
      <c r="B96" s="24" t="s">
        <v>218</v>
      </c>
      <c r="C96" s="24" t="s">
        <v>219</v>
      </c>
      <c r="D96" s="24" t="s">
        <v>14</v>
      </c>
      <c r="E96" s="25" t="s">
        <v>220</v>
      </c>
      <c r="F96" s="26">
        <v>900</v>
      </c>
    </row>
    <row r="97" spans="1:7" s="13" customFormat="1" ht="12" x14ac:dyDescent="0.2">
      <c r="A97" s="34" t="s">
        <v>157</v>
      </c>
      <c r="B97" s="34"/>
      <c r="C97" s="34"/>
      <c r="D97" s="34"/>
      <c r="E97" s="35"/>
      <c r="F97" s="36"/>
      <c r="G97" s="37">
        <f>SUM(F94:F96)</f>
        <v>2700</v>
      </c>
    </row>
    <row r="99" spans="1:7" ht="15" x14ac:dyDescent="0.25">
      <c r="A99" s="251" t="s">
        <v>221</v>
      </c>
      <c r="B99" s="252"/>
      <c r="C99" s="252"/>
      <c r="D99" s="252"/>
      <c r="E99" s="252"/>
      <c r="F99" s="252"/>
      <c r="G99" s="253"/>
    </row>
    <row r="100" spans="1:7" ht="36" x14ac:dyDescent="0.2">
      <c r="A100" s="53" t="s">
        <v>222</v>
      </c>
      <c r="B100" s="24" t="s">
        <v>223</v>
      </c>
      <c r="C100" s="24" t="s">
        <v>224</v>
      </c>
      <c r="D100" s="24" t="s">
        <v>14</v>
      </c>
      <c r="E100" s="25" t="s">
        <v>225</v>
      </c>
      <c r="F100" s="26">
        <v>1700</v>
      </c>
    </row>
    <row r="101" spans="1:7" ht="48" x14ac:dyDescent="0.2">
      <c r="A101" s="24" t="s">
        <v>226</v>
      </c>
      <c r="B101" s="24" t="s">
        <v>127</v>
      </c>
      <c r="C101" s="24" t="s">
        <v>227</v>
      </c>
      <c r="D101" s="24" t="s">
        <v>41</v>
      </c>
      <c r="E101" s="25" t="s">
        <v>228</v>
      </c>
      <c r="F101" s="26">
        <v>1700</v>
      </c>
    </row>
    <row r="102" spans="1:7" ht="48" x14ac:dyDescent="0.2">
      <c r="A102" s="24" t="s">
        <v>229</v>
      </c>
      <c r="B102" s="24" t="s">
        <v>230</v>
      </c>
      <c r="C102" s="24" t="s">
        <v>231</v>
      </c>
      <c r="D102" s="24" t="s">
        <v>14</v>
      </c>
      <c r="E102" s="25" t="s">
        <v>232</v>
      </c>
      <c r="F102" s="26">
        <v>1700</v>
      </c>
    </row>
    <row r="103" spans="1:7" ht="48" x14ac:dyDescent="0.2">
      <c r="A103" s="24" t="s">
        <v>122</v>
      </c>
      <c r="B103" s="24" t="s">
        <v>123</v>
      </c>
      <c r="C103" s="24" t="s">
        <v>124</v>
      </c>
      <c r="D103" s="24" t="s">
        <v>14</v>
      </c>
      <c r="E103" s="25" t="s">
        <v>233</v>
      </c>
      <c r="F103" s="26">
        <v>1700</v>
      </c>
    </row>
    <row r="104" spans="1:7" s="13" customFormat="1" ht="12" x14ac:dyDescent="0.2">
      <c r="A104" s="38" t="s">
        <v>157</v>
      </c>
      <c r="B104" s="38"/>
      <c r="C104" s="38"/>
      <c r="D104" s="38"/>
      <c r="E104" s="39"/>
      <c r="F104" s="40"/>
      <c r="G104" s="41">
        <f>SUM(F100:F103)</f>
        <v>6800</v>
      </c>
    </row>
    <row r="105" spans="1:7" ht="12" x14ac:dyDescent="0.2">
      <c r="A105" s="53"/>
      <c r="B105" s="53"/>
      <c r="C105" s="53"/>
      <c r="D105" s="53"/>
      <c r="E105" s="54"/>
      <c r="F105" s="55"/>
    </row>
    <row r="106" spans="1:7" ht="15" x14ac:dyDescent="0.25">
      <c r="A106" s="254" t="s">
        <v>234</v>
      </c>
      <c r="B106" s="255"/>
      <c r="C106" s="255"/>
      <c r="D106" s="255"/>
      <c r="E106" s="255"/>
      <c r="F106" s="255"/>
      <c r="G106" s="256"/>
    </row>
    <row r="107" spans="1:7" ht="36" x14ac:dyDescent="0.2">
      <c r="A107" s="24" t="s">
        <v>235</v>
      </c>
      <c r="B107" s="24" t="s">
        <v>236</v>
      </c>
      <c r="C107" s="24" t="s">
        <v>237</v>
      </c>
      <c r="D107" s="24" t="s">
        <v>19</v>
      </c>
      <c r="E107" s="25" t="s">
        <v>238</v>
      </c>
      <c r="F107" s="26">
        <v>1500</v>
      </c>
    </row>
    <row r="108" spans="1:7" ht="36" x14ac:dyDescent="0.2">
      <c r="A108" s="24" t="s">
        <v>239</v>
      </c>
      <c r="B108" s="24" t="s">
        <v>240</v>
      </c>
      <c r="C108" s="24" t="s">
        <v>241</v>
      </c>
      <c r="D108" s="24" t="s">
        <v>19</v>
      </c>
      <c r="E108" s="25" t="s">
        <v>242</v>
      </c>
      <c r="F108" s="26">
        <v>1500</v>
      </c>
    </row>
    <row r="109" spans="1:7" ht="48" x14ac:dyDescent="0.2">
      <c r="A109" s="24" t="s">
        <v>243</v>
      </c>
      <c r="B109" s="24" t="s">
        <v>244</v>
      </c>
      <c r="C109" s="24" t="s">
        <v>245</v>
      </c>
      <c r="D109" s="24" t="s">
        <v>19</v>
      </c>
      <c r="E109" s="25" t="s">
        <v>246</v>
      </c>
      <c r="F109" s="26">
        <v>1500</v>
      </c>
    </row>
    <row r="110" spans="1:7" s="13" customFormat="1" ht="12" x14ac:dyDescent="0.2">
      <c r="A110" s="56" t="s">
        <v>157</v>
      </c>
      <c r="B110" s="56"/>
      <c r="C110" s="56"/>
      <c r="D110" s="56"/>
      <c r="E110" s="57"/>
      <c r="F110" s="58"/>
      <c r="G110" s="59">
        <f>SUM(F107:F109)</f>
        <v>4500</v>
      </c>
    </row>
    <row r="111" spans="1:7" s="87" customFormat="1" ht="12" x14ac:dyDescent="0.2">
      <c r="A111" s="92"/>
      <c r="B111" s="92"/>
      <c r="C111" s="92"/>
      <c r="D111" s="92"/>
      <c r="E111" s="93"/>
      <c r="F111" s="185"/>
      <c r="G111" s="89"/>
    </row>
    <row r="112" spans="1:7" s="87" customFormat="1" ht="15" x14ac:dyDescent="0.25">
      <c r="A112" s="276" t="s">
        <v>273</v>
      </c>
      <c r="B112" s="277"/>
      <c r="C112" s="277"/>
      <c r="D112" s="277"/>
      <c r="E112" s="277"/>
      <c r="F112" s="277"/>
      <c r="G112" s="278"/>
    </row>
    <row r="113" spans="1:8" s="87" customFormat="1" ht="36" x14ac:dyDescent="0.2">
      <c r="A113" s="196" t="s">
        <v>122</v>
      </c>
      <c r="B113" s="196" t="s">
        <v>123</v>
      </c>
      <c r="C113" s="196" t="s">
        <v>124</v>
      </c>
      <c r="D113" s="196" t="s">
        <v>14</v>
      </c>
      <c r="E113" s="197" t="s">
        <v>274</v>
      </c>
      <c r="F113" s="118">
        <v>700</v>
      </c>
      <c r="G113" s="89"/>
    </row>
    <row r="114" spans="1:8" s="87" customFormat="1" ht="36" x14ac:dyDescent="0.2">
      <c r="A114" s="196" t="s">
        <v>275</v>
      </c>
      <c r="B114" s="196" t="s">
        <v>276</v>
      </c>
      <c r="C114" s="196" t="s">
        <v>277</v>
      </c>
      <c r="D114" s="196" t="s">
        <v>253</v>
      </c>
      <c r="E114" s="197" t="s">
        <v>278</v>
      </c>
      <c r="F114" s="118">
        <v>700</v>
      </c>
      <c r="G114" s="89"/>
    </row>
    <row r="115" spans="1:8" s="87" customFormat="1" ht="12" x14ac:dyDescent="0.2">
      <c r="A115" s="193" t="s">
        <v>201</v>
      </c>
      <c r="B115" s="193"/>
      <c r="C115" s="193"/>
      <c r="D115" s="193"/>
      <c r="E115" s="198"/>
      <c r="F115" s="190"/>
      <c r="G115" s="191">
        <f>SUM(F113:F114)</f>
        <v>1400</v>
      </c>
    </row>
    <row r="117" spans="1:8" ht="15" x14ac:dyDescent="0.25">
      <c r="A117" s="263" t="s">
        <v>247</v>
      </c>
      <c r="B117" s="264"/>
      <c r="C117" s="264"/>
      <c r="D117" s="264"/>
      <c r="E117" s="264"/>
      <c r="F117" s="264"/>
      <c r="G117" s="265"/>
    </row>
    <row r="118" spans="1:8" ht="48" x14ac:dyDescent="0.2">
      <c r="A118" s="24" t="s">
        <v>248</v>
      </c>
      <c r="B118" s="24" t="s">
        <v>249</v>
      </c>
      <c r="C118" s="24" t="s">
        <v>250</v>
      </c>
      <c r="D118" s="24" t="s">
        <v>28</v>
      </c>
      <c r="E118" s="25" t="s">
        <v>251</v>
      </c>
      <c r="F118" s="26">
        <v>2500</v>
      </c>
    </row>
    <row r="119" spans="1:8" s="13" customFormat="1" ht="12" x14ac:dyDescent="0.2">
      <c r="A119" s="60" t="s">
        <v>157</v>
      </c>
      <c r="B119" s="60"/>
      <c r="C119" s="60"/>
      <c r="D119" s="60"/>
      <c r="E119" s="61"/>
      <c r="F119" s="62"/>
      <c r="G119" s="63">
        <f>SUM(F118)</f>
        <v>2500</v>
      </c>
    </row>
    <row r="120" spans="1:8" ht="12" thickBot="1" x14ac:dyDescent="0.3">
      <c r="A120" s="177"/>
      <c r="B120" s="177"/>
      <c r="C120" s="178"/>
      <c r="D120" s="179"/>
      <c r="E120" s="178"/>
      <c r="F120" s="180"/>
      <c r="G120" s="181"/>
    </row>
    <row r="121" spans="1:8" s="155" customFormat="1" ht="15" x14ac:dyDescent="0.25">
      <c r="A121" s="260" t="s">
        <v>266</v>
      </c>
      <c r="B121" s="261"/>
      <c r="C121" s="261"/>
      <c r="D121" s="261"/>
      <c r="E121" s="261"/>
      <c r="F121" s="261"/>
      <c r="G121" s="262"/>
      <c r="H121" s="154"/>
    </row>
    <row r="122" spans="1:8" s="155" customFormat="1" ht="12.75" x14ac:dyDescent="0.25">
      <c r="A122" s="182" t="s">
        <v>263</v>
      </c>
      <c r="B122" s="158"/>
      <c r="C122" s="159"/>
      <c r="D122" s="160"/>
      <c r="E122" s="159"/>
      <c r="F122" s="161"/>
      <c r="G122" s="153">
        <f>G45</f>
        <v>42310.07</v>
      </c>
      <c r="H122" s="154"/>
    </row>
    <row r="123" spans="1:8" s="155" customFormat="1" ht="13.5" thickBot="1" x14ac:dyDescent="0.3">
      <c r="A123" s="183" t="s">
        <v>265</v>
      </c>
      <c r="B123" s="162"/>
      <c r="C123" s="163"/>
      <c r="D123" s="164"/>
      <c r="E123" s="163"/>
      <c r="F123" s="165"/>
      <c r="G123" s="184">
        <f>G49+G53+G61+G66+G70+G74+G80+G86+G91+G97+G104+G110+G115+G119</f>
        <v>57600</v>
      </c>
      <c r="H123" s="154"/>
    </row>
    <row r="124" spans="1:8" s="155" customFormat="1" ht="13.5" thickBot="1" x14ac:dyDescent="0.3">
      <c r="A124" s="171" t="s">
        <v>267</v>
      </c>
      <c r="B124" s="172"/>
      <c r="C124" s="173"/>
      <c r="D124" s="174"/>
      <c r="E124" s="173"/>
      <c r="F124" s="175"/>
      <c r="G124" s="176">
        <f>G122+G123</f>
        <v>99910.07</v>
      </c>
      <c r="H124" s="154"/>
    </row>
    <row r="125" spans="1:8" x14ac:dyDescent="0.25">
      <c r="A125" s="166"/>
      <c r="B125" s="166"/>
      <c r="C125" s="167"/>
      <c r="D125" s="168"/>
      <c r="E125" s="167"/>
      <c r="F125" s="169"/>
      <c r="G125" s="170"/>
    </row>
  </sheetData>
  <mergeCells count="20">
    <mergeCell ref="A93:G93"/>
    <mergeCell ref="A99:G99"/>
    <mergeCell ref="A106:G106"/>
    <mergeCell ref="A47:F47"/>
    <mergeCell ref="A121:G121"/>
    <mergeCell ref="A117:G117"/>
    <mergeCell ref="A51:F51"/>
    <mergeCell ref="A55:G55"/>
    <mergeCell ref="A63:G63"/>
    <mergeCell ref="A68:G68"/>
    <mergeCell ref="A72:G72"/>
    <mergeCell ref="A76:G76"/>
    <mergeCell ref="A82:F82"/>
    <mergeCell ref="A88:G88"/>
    <mergeCell ref="A112:G112"/>
    <mergeCell ref="A1:E1"/>
    <mergeCell ref="A3:E3"/>
    <mergeCell ref="A4:E4"/>
    <mergeCell ref="A5:E5"/>
    <mergeCell ref="A7:F7"/>
  </mergeCells>
  <pageMargins left="0.23622047244094491" right="0.23622047244094491" top="0.15748031496062992" bottom="0.1574803149606299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Summary - all awards MDs</vt:lpstr>
      <vt:lpstr>Summary - all awards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M. Donnelly</dc:creator>
  <cp:lastModifiedBy>Maria Richardson</cp:lastModifiedBy>
  <cp:lastPrinted>2022-04-07T13:24:01Z</cp:lastPrinted>
  <dcterms:created xsi:type="dcterms:W3CDTF">2022-04-07T10:49:04Z</dcterms:created>
  <dcterms:modified xsi:type="dcterms:W3CDTF">2022-04-19T08:36:17Z</dcterms:modified>
</cp:coreProperties>
</file>